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ire.deposson\Desktop\"/>
    </mc:Choice>
  </mc:AlternateContent>
  <xr:revisionPtr revIDLastSave="0" documentId="8_{F9F17928-291A-4A7F-815E-A82996C41130}" xr6:coauthVersionLast="36" xr6:coauthVersionMax="36" xr10:uidLastSave="{00000000-0000-0000-0000-000000000000}"/>
  <bookViews>
    <workbookView xWindow="-28635" yWindow="900" windowWidth="27225" windowHeight="1422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K10" i="23"/>
  <c r="N10" i="23"/>
  <c r="Q10" i="23"/>
  <c r="T9" i="30"/>
  <c r="Q9" i="30" s="1"/>
  <c r="N9" i="30" s="1"/>
  <c r="K9" i="30" s="1"/>
  <c r="H9" i="30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T21" i="29" l="1"/>
  <c r="Q21" i="29" s="1"/>
  <c r="N21" i="29" s="1"/>
  <c r="K21" i="29" s="1"/>
  <c r="H21" i="29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<sst xmlns="http://schemas.openxmlformats.org/spreadsheetml/2006/main" count="199" uniqueCount="103">
  <si>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</si>
  <si>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</si>
  <si>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</si>
  <si>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</si>
  <si>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</si>
  <si>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</si>
  <si>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</si>
  <si>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</si>
  <si>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</si>
  <si>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</si>
  <si>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</si>
  <si>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</si>
  <si>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</si>
  <si>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</si>
  <si>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</si>
  <si>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</si>
  <si>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</si>
  <si>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</si>
  <si>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</si>
  <si>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</si>
  <si>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</si>
  <si>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</si>
  <si>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</si>
  <si>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</si>
  <si>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</si>
  <si>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</si>
  <si>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</si>
  <si>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</si>
  <si>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</si>
  <si>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</si>
  <si>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</si>
  <si>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</si>
  <si>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</si>
  <si>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</si>
  <si>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</si>
  <si>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</si>
  <si>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</si>
  <si>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</si>
  <si>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</si>
  <si>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</si>
  <si>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</si>
  <si>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</si>
  <si>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</si>
  <si>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</si>
  <si>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</si>
  <si>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</si>
  <si>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</si>
  <si>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</si>
  <si>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</si>
  <si>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</si>
  <si>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</si>
  <si>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</si>
  <si>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</si>
  <si>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</si>
  <si>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</si>
  <si>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</si>
  <si>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</si>
  <si>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</si>
  <si>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</si>
  <si>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</si>
  <si>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</si>
  <si>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</si>
  <si>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</si>
  <si>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</si>
  <si>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</si>
  <si>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</si>
  <si>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</si>
  <si>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</si>
  <si>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</si>
  <si>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</si>
  <si>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</si>
  <si>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</si>
  <si>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</si>
  <si>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</si>
  <si>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</si>
  <si>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</si>
  <si>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</si>
  <si>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</si>
  <si>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</si>
  <si>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</si>
  <si>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</si>
  <si>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VERLAINE</t>
  </si>
  <si>
    <t>VINAVE DES STREATS, 32</t>
  </si>
  <si>
    <t>4537 VERLAINE</t>
  </si>
  <si>
    <t>commune de verlaine.be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</si>
  <si>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</si>
  <si>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</si>
  <si>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</si>
  <si>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</si>
  <si>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16/12/2019</t>
  </si>
  <si>
    <t>03/02/2020</t>
  </si>
  <si>
    <t>Budget</t>
  </si>
  <si>
    <t xml:space="preserve">ISABELLE DOYEN </t>
  </si>
  <si>
    <t>04.259.99.14</t>
  </si>
  <si>
    <t>04.259.56.92</t>
  </si>
  <si>
    <t>dg.commune@verlaine.be</t>
  </si>
  <si>
    <t>Virginie JANSS</t>
  </si>
  <si>
    <t>04.259.99.19</t>
  </si>
  <si>
    <t>virginie.janss@verlaine.be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</si>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</sst>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9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vertical="center"/>
    </xf>
    <xf numFmtId="166" fontId="13" fillId="0" borderId="0" xfId="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6" fontId="13" fillId="6" borderId="17" xfId="5" applyNumberFormat="1" applyFont="1" applyFill="1" applyBorder="1" applyAlignment="1">
      <alignment horizontal="center" vertical="center"/>
    </xf>
    <xf numFmtId="166" fontId="13" fillId="6" borderId="18" xfId="5" applyNumberFormat="1" applyFont="1" applyFill="1" applyBorder="1" applyAlignment="1">
      <alignment horizontal="center" vertical="center"/>
    </xf>
    <xf numFmtId="166" fontId="13" fillId="6" borderId="19" xfId="5" applyNumberFormat="1" applyFont="1" applyFill="1" applyBorder="1" applyAlignment="1">
      <alignment horizontal="center" vertical="center"/>
    </xf>
    <xf numFmtId="166" fontId="13" fillId="14" borderId="17" xfId="5" applyNumberFormat="1" applyFont="1" applyFill="1" applyBorder="1" applyAlignment="1">
      <alignment horizontal="center" vertical="center"/>
    </xf>
    <xf numFmtId="166" fontId="13" fillId="14" borderId="18" xfId="5" applyNumberFormat="1" applyFont="1" applyFill="1" applyBorder="1" applyAlignment="1">
      <alignment horizontal="center" vertical="center"/>
    </xf>
    <xf numFmtId="166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4" fontId="11" fillId="2" borderId="21" xfId="5" applyNumberFormat="1" applyFont="1" applyFill="1" applyBorder="1" applyAlignment="1">
      <alignment vertical="center"/>
    </xf>
    <xf numFmtId="164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4" fontId="11" fillId="19" borderId="17" xfId="5" applyNumberFormat="1" applyFont="1" applyFill="1" applyBorder="1" applyAlignment="1">
      <alignment vertical="center"/>
    </xf>
    <xf numFmtId="164" fontId="11" fillId="19" borderId="18" xfId="5" applyNumberFormat="1" applyFont="1" applyFill="1" applyBorder="1" applyAlignment="1">
      <alignment vertical="center"/>
    </xf>
    <xf numFmtId="164" fontId="11" fillId="19" borderId="19" xfId="5" applyNumberFormat="1" applyFont="1" applyFill="1" applyBorder="1" applyAlignment="1">
      <alignment vertical="center"/>
    </xf>
    <xf numFmtId="164" fontId="11" fillId="15" borderId="17" xfId="5" applyNumberFormat="1" applyFont="1" applyFill="1" applyBorder="1" applyAlignment="1">
      <alignment vertical="center"/>
    </xf>
    <xf numFmtId="164" fontId="11" fillId="15" borderId="18" xfId="5" applyNumberFormat="1" applyFont="1" applyFill="1" applyBorder="1" applyAlignment="1">
      <alignment vertical="center"/>
    </xf>
    <xf numFmtId="164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4" fontId="11" fillId="2" borderId="23" xfId="5" applyNumberFormat="1" applyFont="1" applyFill="1" applyBorder="1" applyAlignment="1">
      <alignment vertical="center"/>
    </xf>
    <xf numFmtId="164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4" fontId="11" fillId="2" borderId="0" xfId="5" applyNumberFormat="1" applyFont="1" applyFill="1" applyBorder="1" applyAlignment="1">
      <alignment vertical="center"/>
    </xf>
    <xf numFmtId="164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4" fontId="11" fillId="2" borderId="9" xfId="5" applyNumberFormat="1" applyFont="1" applyFill="1" applyBorder="1" applyAlignment="1">
      <alignment vertical="center"/>
    </xf>
    <xf numFmtId="164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3" borderId="5" xfId="0" applyFont="1" applyFill="1" applyBorder="1" applyAlignment="1">
      <alignment horizontal="right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/>
    <xf numFmtId="0" fontId="13" fillId="0" borderId="0" xfId="0" applyFont="1" applyBorder="1" applyAlignment="1"/>
    <xf numFmtId="0" fontId="13" fillId="0" borderId="3" xfId="0" applyFont="1" applyBorder="1" applyAlignment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 applyBorder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285659.33999999985</c:v>
                </c:pt>
                <c:pt idx="1">
                  <c:v>105412.92999999877</c:v>
                </c:pt>
                <c:pt idx="2">
                  <c:v>1733.8100000014529</c:v>
                </c:pt>
                <c:pt idx="3">
                  <c:v>6351.3800000008196</c:v>
                </c:pt>
                <c:pt idx="4">
                  <c:v>16090.439999999478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845</c:v>
                </c:pt>
                <c:pt idx="1">
                  <c:v>26332.699999999255</c:v>
                </c:pt>
                <c:pt idx="2">
                  <c:v>5454.9800000013784</c:v>
                </c:pt>
                <c:pt idx="3">
                  <c:v>22549.550000000745</c:v>
                </c:pt>
                <c:pt idx="4">
                  <c:v>249998.12000000011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4452850.1500000004</c:v>
                </c:pt>
                <c:pt idx="1">
                  <c:v>4543442.7200000007</c:v>
                </c:pt>
                <c:pt idx="2">
                  <c:v>4777110.1099999994</c:v>
                </c:pt>
                <c:pt idx="3">
                  <c:v>4807906.54</c:v>
                </c:pt>
                <c:pt idx="4">
                  <c:v>5301105.3900000006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4738509.49</c:v>
                </c:pt>
                <c:pt idx="1">
                  <c:v>4648855.6499999994</c:v>
                </c:pt>
                <c:pt idx="2">
                  <c:v>4778843.9200000009</c:v>
                </c:pt>
                <c:pt idx="3">
                  <c:v>4814257.9200000009</c:v>
                </c:pt>
                <c:pt idx="4">
                  <c:v>5317195.83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2792378.71</c:v>
                </c:pt>
                <c:pt idx="1">
                  <c:v>1209590.98</c:v>
                </c:pt>
                <c:pt idx="2">
                  <c:v>1877699.64</c:v>
                </c:pt>
                <c:pt idx="3">
                  <c:v>1529478.39</c:v>
                </c:pt>
                <c:pt idx="4">
                  <c:v>1039770.0499999999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1452461.83</c:v>
                </c:pt>
                <c:pt idx="1">
                  <c:v>432344.56</c:v>
                </c:pt>
                <c:pt idx="2">
                  <c:v>1198643.56</c:v>
                </c:pt>
                <c:pt idx="3">
                  <c:v>560000</c:v>
                </c:pt>
                <c:pt idx="4">
                  <c:v>351913.38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9" t="s">
        <v>8</v>
      </c>
      <c r="B3" s="10" t="s">
        <v>9</v>
      </c>
    </row>
    <row r="5" spans="1:5" x14ac:dyDescent="0.2">
      <c r="A5" t="s">
        <v>10</v>
      </c>
      <c r="B5" s="11"/>
      <c r="C5" s="5"/>
    </row>
    <row r="6" spans="1:5" x14ac:dyDescent="0.2">
      <c r="B6" s="5"/>
      <c r="C6" s="5"/>
    </row>
    <row r="7" spans="1:5" x14ac:dyDescent="0.2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VERLAINE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61063</v>
      </c>
      <c r="S1" s="165"/>
    </row>
    <row r="2" spans="1:19" x14ac:dyDescent="0.2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2020</v>
      </c>
      <c r="S2" s="167"/>
    </row>
    <row r="3" spans="1:19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 x14ac:dyDescent="0.2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 x14ac:dyDescent="0.2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 x14ac:dyDescent="0.2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899999999999999" customHeight="1" x14ac:dyDescent="0.2">
      <c r="A9" s="46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46"/>
    </row>
    <row r="10" spans="1:19" ht="16.899999999999999" customHeight="1" x14ac:dyDescent="0.2">
      <c r="A10" s="46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46"/>
    </row>
    <row r="11" spans="1:19" ht="16.899999999999999" customHeight="1" x14ac:dyDescent="0.2">
      <c r="A11" s="46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50"/>
    </row>
    <row r="12" spans="1:19" ht="16.899999999999999" customHeight="1" x14ac:dyDescent="0.2">
      <c r="A12" s="46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51"/>
    </row>
    <row r="13" spans="1:19" ht="16.899999999999999" customHeight="1" x14ac:dyDescent="0.2">
      <c r="A13" s="46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51"/>
    </row>
    <row r="14" spans="1:19" ht="16.899999999999999" customHeight="1" x14ac:dyDescent="0.2">
      <c r="A14" s="46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51"/>
    </row>
    <row r="15" spans="1:19" ht="16.899999999999999" customHeight="1" x14ac:dyDescent="0.2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899999999999999" customHeight="1" x14ac:dyDescent="0.2">
      <c r="A16" s="46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51"/>
    </row>
    <row r="17" spans="1:19" ht="16.899999999999999" customHeight="1" x14ac:dyDescent="0.2">
      <c r="A17" s="46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51"/>
    </row>
    <row r="18" spans="1:19" ht="16.899999999999999" customHeight="1" x14ac:dyDescent="0.2">
      <c r="A18" s="46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50"/>
    </row>
    <row r="19" spans="1:19" s="49" customFormat="1" ht="16.899999999999999" customHeight="1" x14ac:dyDescent="0.2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899999999999999" customHeight="1" x14ac:dyDescent="0.2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899999999999999" customHeight="1" x14ac:dyDescent="0.2">
      <c r="A21" s="46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51"/>
    </row>
    <row r="22" spans="1:19" ht="16.899999999999999" customHeight="1" x14ac:dyDescent="0.2">
      <c r="A22" s="46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51"/>
    </row>
    <row r="23" spans="1:19" ht="16.899999999999999" customHeight="1" x14ac:dyDescent="0.2">
      <c r="A23" s="46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51"/>
    </row>
    <row r="24" spans="1:19" ht="16.899999999999999" customHeight="1" x14ac:dyDescent="0.2">
      <c r="A24" s="46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7"/>
      <c r="S24" s="51"/>
    </row>
    <row r="25" spans="1:19" ht="16.899999999999999" customHeight="1" x14ac:dyDescent="0.2">
      <c r="A25" s="46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51"/>
    </row>
    <row r="26" spans="1:19" ht="16.899999999999999" customHeight="1" x14ac:dyDescent="0.2">
      <c r="A26" s="46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  <c r="S26" s="51"/>
    </row>
    <row r="27" spans="1:19" ht="16.899999999999999" customHeight="1" x14ac:dyDescent="0.2">
      <c r="A27" s="54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61"/>
    </row>
    <row r="28" spans="1:19" ht="16.899999999999999" customHeight="1" x14ac:dyDescent="0.2">
      <c r="A28" s="4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7"/>
      <c r="S28" s="51"/>
    </row>
    <row r="29" spans="1:19" ht="16.899999999999999" customHeight="1" x14ac:dyDescent="0.2">
      <c r="A29" s="46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51"/>
    </row>
    <row r="30" spans="1:19" s="49" customFormat="1" ht="16.899999999999999" customHeight="1" x14ac:dyDescent="0.2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899999999999999" customHeight="1" x14ac:dyDescent="0.2">
      <c r="A31" s="46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51"/>
    </row>
    <row r="32" spans="1:19" ht="16.899999999999999" customHeight="1" x14ac:dyDescent="0.2">
      <c r="A32" s="54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S32" s="61"/>
    </row>
    <row r="33" spans="1:19" ht="16.899999999999999" customHeight="1" x14ac:dyDescent="0.2">
      <c r="A33" s="54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61"/>
    </row>
    <row r="34" spans="1:19" s="49" customFormat="1" ht="16.899999999999999" customHeight="1" x14ac:dyDescent="0.2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899999999999999" customHeight="1" x14ac:dyDescent="0.2">
      <c r="A35" s="46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  <c r="S35" s="51"/>
    </row>
    <row r="36" spans="1:19" ht="16.899999999999999" customHeight="1" x14ac:dyDescent="0.2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899999999999999" customHeight="1" x14ac:dyDescent="0.2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899999999999999" customHeight="1" x14ac:dyDescent="0.2">
      <c r="A38" s="46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51"/>
    </row>
    <row r="39" spans="1:19" ht="16.899999999999999" customHeight="1" x14ac:dyDescent="0.2">
      <c r="A39" s="46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51"/>
    </row>
    <row r="40" spans="1:19" ht="16.899999999999999" customHeight="1" x14ac:dyDescent="0.2">
      <c r="A40" s="46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51"/>
    </row>
    <row r="41" spans="1:19" ht="16.899999999999999" customHeight="1" x14ac:dyDescent="0.2">
      <c r="A41" s="46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51"/>
    </row>
    <row r="42" spans="1:19" ht="16.899999999999999" customHeight="1" x14ac:dyDescent="0.2">
      <c r="A42" s="46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51"/>
    </row>
    <row r="43" spans="1:19" ht="16.899999999999999" customHeight="1" x14ac:dyDescent="0.2">
      <c r="A43" s="46"/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7"/>
      <c r="S43" s="51"/>
    </row>
    <row r="44" spans="1:19" ht="16.899999999999999" customHeight="1" x14ac:dyDescent="0.2">
      <c r="A44" s="54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6"/>
      <c r="S44" s="61"/>
    </row>
    <row r="45" spans="1:19" ht="16.899999999999999" customHeight="1" x14ac:dyDescent="0.2">
      <c r="A45" s="50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51"/>
    </row>
    <row r="46" spans="1:19" ht="16.899999999999999" customHeight="1" x14ac:dyDescent="0.2">
      <c r="A46" s="46"/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51"/>
    </row>
    <row r="47" spans="1:19" ht="16.899999999999999" customHeight="1" x14ac:dyDescent="0.2">
      <c r="A47" s="46"/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6"/>
    </row>
    <row r="48" spans="1:19" ht="16.899999999999999" customHeight="1" x14ac:dyDescent="0.2">
      <c r="A48" s="56"/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56"/>
    </row>
    <row r="49" spans="1:19" ht="16.899999999999999" customHeight="1" x14ac:dyDescent="0.2">
      <c r="A49" s="56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S49" s="56"/>
    </row>
    <row r="50" spans="1:19" ht="16.899999999999999" customHeight="1" x14ac:dyDescent="0.2">
      <c r="A50" s="56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3"/>
      <c r="S50" s="56"/>
    </row>
    <row r="51" spans="1:19" ht="16.899999999999999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VERLAINE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61063</v>
      </c>
      <c r="S1" s="165"/>
    </row>
    <row r="2" spans="1:19" x14ac:dyDescent="0.2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2020</v>
      </c>
      <c r="S2" s="167"/>
    </row>
    <row r="3" spans="1:19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 x14ac:dyDescent="0.2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 x14ac:dyDescent="0.2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 x14ac:dyDescent="0.2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 x14ac:dyDescent="0.2">
      <c r="A9" s="300" t="s">
        <v>51</v>
      </c>
      <c r="B9" s="300"/>
      <c r="C9" s="300"/>
      <c r="D9" s="300"/>
      <c r="E9" s="300"/>
      <c r="F9" s="299" t="s">
        <v>52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9" customHeight="1" x14ac:dyDescent="0.2">
      <c r="A10" s="300" t="s">
        <v>30</v>
      </c>
      <c r="B10" s="300"/>
      <c r="C10" s="300"/>
      <c r="D10" s="300"/>
      <c r="E10" s="300"/>
      <c r="F10" s="299" t="s">
        <v>53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9" customHeight="1" x14ac:dyDescent="0.2">
      <c r="A11" s="300" t="s">
        <v>54</v>
      </c>
      <c r="B11" s="300"/>
      <c r="C11" s="300"/>
      <c r="D11" s="300"/>
      <c r="E11" s="300"/>
      <c r="F11" s="299" t="s">
        <v>55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9" customHeight="1" x14ac:dyDescent="0.2">
      <c r="A12" s="300" t="s">
        <v>56</v>
      </c>
      <c r="B12" s="300"/>
      <c r="C12" s="300"/>
      <c r="D12" s="300"/>
      <c r="E12" s="300"/>
      <c r="F12" s="299" t="s">
        <v>76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9" customHeight="1" x14ac:dyDescent="0.2">
      <c r="A13" s="300" t="s">
        <v>57</v>
      </c>
      <c r="B13" s="300"/>
      <c r="C13" s="300"/>
      <c r="D13" s="300"/>
      <c r="E13" s="300"/>
      <c r="F13" s="299" t="s">
        <v>58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9" customHeight="1" x14ac:dyDescent="0.2">
      <c r="A14" s="300" t="s">
        <v>59</v>
      </c>
      <c r="B14" s="300"/>
      <c r="C14" s="300"/>
      <c r="D14" s="300"/>
      <c r="E14" s="300"/>
      <c r="F14" s="299" t="s">
        <v>77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2.15" customHeight="1" x14ac:dyDescent="0.2">
      <c r="A15" s="300" t="s">
        <v>60</v>
      </c>
      <c r="B15" s="300"/>
      <c r="C15" s="300"/>
      <c r="D15" s="300"/>
      <c r="E15" s="300"/>
      <c r="F15" s="299" t="s">
        <v>61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9" customHeight="1" x14ac:dyDescent="0.2">
      <c r="A16" s="301" t="s">
        <v>62</v>
      </c>
      <c r="B16" s="301"/>
      <c r="C16" s="301"/>
      <c r="D16" s="301"/>
      <c r="E16" s="301"/>
      <c r="F16" s="299" t="s">
        <v>63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9" customHeight="1" x14ac:dyDescent="0.2">
      <c r="A17" s="300" t="s">
        <v>64</v>
      </c>
      <c r="B17" s="300"/>
      <c r="C17" s="300"/>
      <c r="D17" s="300"/>
      <c r="E17" s="300"/>
      <c r="F17" s="299" t="s">
        <v>78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9" customHeight="1" x14ac:dyDescent="0.2">
      <c r="A18" s="300" t="s">
        <v>65</v>
      </c>
      <c r="B18" s="300"/>
      <c r="C18" s="300"/>
      <c r="D18" s="300"/>
      <c r="E18" s="300"/>
      <c r="F18" s="299" t="s">
        <v>66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89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 x14ac:dyDescent="0.2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 x14ac:dyDescent="0.2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 x14ac:dyDescent="0.2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147" t="s">
        <v>85</v>
      </c>
      <c r="B1" s="148"/>
      <c r="C1" s="148"/>
      <c r="D1" s="144" t="s">
        <v>80</v>
      </c>
      <c r="E1" s="144"/>
      <c r="F1" s="144"/>
      <c r="G1" s="144"/>
      <c r="H1" s="144"/>
      <c r="I1" s="144"/>
      <c r="J1" s="141" t="s">
        <v>81</v>
      </c>
      <c r="K1" s="142"/>
      <c r="L1" s="142"/>
      <c r="M1" s="142"/>
      <c r="N1" s="142"/>
      <c r="O1" s="142"/>
      <c r="P1" s="168" t="s">
        <v>12</v>
      </c>
      <c r="Q1" s="169"/>
      <c r="R1" s="164">
        <v>61063</v>
      </c>
      <c r="S1" s="165"/>
    </row>
    <row r="2" spans="1:22" x14ac:dyDescent="0.2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">
        <v>1</v>
      </c>
      <c r="Q2" s="171"/>
      <c r="R2" s="166">
        <f>N27</f>
        <v>2020</v>
      </c>
      <c r="S2" s="167"/>
    </row>
    <row r="3" spans="1:22" x14ac:dyDescent="0.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">
        <v>31</v>
      </c>
      <c r="Q3" s="140"/>
      <c r="R3" s="172">
        <v>1</v>
      </c>
      <c r="S3" s="173"/>
    </row>
    <row r="4" spans="1:22" ht="13.9" customHeight="1" thickBot="1" x14ac:dyDescent="0.25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 x14ac:dyDescent="0.2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 x14ac:dyDescent="0.2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 x14ac:dyDescent="0.2">
      <c r="A7" s="111"/>
      <c r="B7" s="112"/>
      <c r="C7" s="112"/>
      <c r="D7" s="112"/>
      <c r="E7" s="130" t="s">
        <v>86</v>
      </c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14"/>
      <c r="Q7" s="114"/>
      <c r="R7" s="115"/>
      <c r="S7" s="116"/>
    </row>
    <row r="8" spans="1:22" ht="13.9" customHeight="1" x14ac:dyDescent="0.2">
      <c r="A8" s="111"/>
      <c r="B8" s="112"/>
      <c r="C8" s="112"/>
      <c r="D8" s="11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14"/>
      <c r="Q8" s="114"/>
      <c r="R8" s="115"/>
      <c r="S8" s="116"/>
      <c r="V8" s="103"/>
    </row>
    <row r="9" spans="1:22" ht="13.9" customHeight="1" x14ac:dyDescent="0.2">
      <c r="A9" s="111"/>
      <c r="B9" s="112"/>
      <c r="C9" s="112"/>
      <c r="D9" s="11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14"/>
      <c r="Q9" s="114"/>
      <c r="R9" s="115"/>
      <c r="S9" s="116"/>
    </row>
    <row r="10" spans="1:22" ht="13.9" customHeight="1" x14ac:dyDescent="0.2">
      <c r="A10" s="111"/>
      <c r="B10" s="112"/>
      <c r="C10" s="112"/>
      <c r="D10" s="112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14"/>
      <c r="Q10" s="114"/>
      <c r="R10" s="115"/>
      <c r="S10" s="116"/>
    </row>
    <row r="11" spans="1:22" ht="13.9" customHeight="1" x14ac:dyDescent="0.2">
      <c r="A11" s="111"/>
      <c r="B11" s="112"/>
      <c r="C11" s="112"/>
      <c r="D11" s="112"/>
      <c r="E11" s="151" t="s">
        <v>87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  <c r="Q11" s="114"/>
      <c r="R11" s="115"/>
      <c r="S11" s="116"/>
      <c r="U11" s="104"/>
    </row>
    <row r="12" spans="1:22" ht="13.9" customHeight="1" x14ac:dyDescent="0.2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 x14ac:dyDescent="0.2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 x14ac:dyDescent="0.25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 x14ac:dyDescent="0.2">
      <c r="A15" s="185"/>
      <c r="B15" s="185"/>
      <c r="C15" s="185"/>
      <c r="D15" s="185"/>
      <c r="E15" s="185"/>
      <c r="F15" s="185"/>
      <c r="G15" s="185"/>
    </row>
    <row r="16" spans="1:22" ht="13.15" customHeight="1" x14ac:dyDescent="0.2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 x14ac:dyDescent="0.2">
      <c r="A17" s="183" t="s">
        <v>18</v>
      </c>
      <c r="B17" s="184"/>
      <c r="C17" s="184"/>
      <c r="D17" s="184"/>
      <c r="E17" s="184"/>
      <c r="F17" s="184"/>
      <c r="G17" s="184"/>
      <c r="H17" s="177" t="s">
        <v>81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2"/>
      <c r="S17" s="7"/>
    </row>
    <row r="18" spans="1:19" ht="16.149999999999999" customHeight="1" x14ac:dyDescent="0.2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 x14ac:dyDescent="0.2">
      <c r="A19" s="183" t="s">
        <v>4</v>
      </c>
      <c r="B19" s="184"/>
      <c r="C19" s="184"/>
      <c r="D19" s="184"/>
      <c r="E19" s="184"/>
      <c r="F19" s="184"/>
      <c r="G19" s="184"/>
      <c r="H19" s="179" t="s">
        <v>82</v>
      </c>
      <c r="I19" s="180"/>
      <c r="J19" s="180"/>
      <c r="K19" s="180"/>
      <c r="L19" s="180"/>
      <c r="M19" s="180"/>
      <c r="N19" s="180"/>
      <c r="O19" s="180"/>
      <c r="P19" s="180"/>
      <c r="Q19" s="181"/>
      <c r="R19" s="2"/>
      <c r="S19" s="7"/>
    </row>
    <row r="20" spans="1:19" ht="16.149999999999999" customHeight="1" x14ac:dyDescent="0.2">
      <c r="A20" s="22"/>
      <c r="B20" s="2"/>
      <c r="C20" s="2"/>
      <c r="D20" s="2"/>
      <c r="E20" s="2"/>
      <c r="F20" s="2"/>
      <c r="G20" s="2"/>
      <c r="H20" s="153" t="s">
        <v>83</v>
      </c>
      <c r="I20" s="154"/>
      <c r="J20" s="154"/>
      <c r="K20" s="154"/>
      <c r="L20" s="154"/>
      <c r="M20" s="154"/>
      <c r="N20" s="154"/>
      <c r="O20" s="154"/>
      <c r="P20" s="154"/>
      <c r="Q20" s="155"/>
      <c r="R20" s="2"/>
      <c r="S20" s="7"/>
    </row>
    <row r="21" spans="1:19" ht="16.149999999999999" customHeight="1" x14ac:dyDescent="0.2">
      <c r="A21" s="22"/>
      <c r="B21" s="2"/>
      <c r="C21" s="2"/>
      <c r="D21" s="2"/>
      <c r="E21" s="2"/>
      <c r="F21" s="2"/>
      <c r="G21" s="21"/>
      <c r="H21" s="174" t="s">
        <v>84</v>
      </c>
      <c r="I21" s="175"/>
      <c r="J21" s="175"/>
      <c r="K21" s="175"/>
      <c r="L21" s="175"/>
      <c r="M21" s="175"/>
      <c r="N21" s="175"/>
      <c r="O21" s="175"/>
      <c r="P21" s="175"/>
      <c r="Q21" s="176"/>
      <c r="R21" s="2"/>
      <c r="S21" s="7"/>
    </row>
    <row r="22" spans="1:19" ht="16.149999999999999" customHeight="1" x14ac:dyDescent="0.2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 x14ac:dyDescent="0.2">
      <c r="A23" s="125" t="s">
        <v>88</v>
      </c>
      <c r="B23" s="126"/>
      <c r="C23" s="126"/>
      <c r="D23" s="126"/>
      <c r="E23" s="126"/>
      <c r="F23" s="126"/>
      <c r="G23" s="126"/>
      <c r="H23" s="127" t="s">
        <v>89</v>
      </c>
      <c r="I23" s="128"/>
      <c r="J23" s="129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 x14ac:dyDescent="0.2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 x14ac:dyDescent="0.2">
      <c r="A25" s="183" t="s">
        <v>37</v>
      </c>
      <c r="B25" s="184"/>
      <c r="C25" s="184"/>
      <c r="D25" s="184"/>
      <c r="E25" s="184"/>
      <c r="F25" s="184"/>
      <c r="G25" s="191"/>
      <c r="H25" s="127" t="s">
        <v>90</v>
      </c>
      <c r="I25" s="128"/>
      <c r="J25" s="129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 x14ac:dyDescent="0.2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 x14ac:dyDescent="0.2">
      <c r="A27" s="183" t="s">
        <v>44</v>
      </c>
      <c r="B27" s="184"/>
      <c r="C27" s="184"/>
      <c r="D27" s="184"/>
      <c r="E27" s="184"/>
      <c r="F27" s="184"/>
      <c r="G27" s="184"/>
      <c r="H27" s="161" t="s">
        <v>91</v>
      </c>
      <c r="I27" s="162"/>
      <c r="J27" s="163"/>
      <c r="K27" s="62"/>
      <c r="L27" s="62" t="s">
        <v>1</v>
      </c>
      <c r="M27" s="62"/>
      <c r="N27" s="72">
        <v>2020</v>
      </c>
      <c r="O27" s="62"/>
      <c r="P27" s="62"/>
      <c r="Q27" s="62"/>
      <c r="R27" s="2"/>
      <c r="S27" s="7"/>
    </row>
    <row r="28" spans="1:19" ht="16.899999999999999" customHeight="1" x14ac:dyDescent="0.2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 x14ac:dyDescent="0.2">
      <c r="A29" s="186" t="s">
        <v>34</v>
      </c>
      <c r="B29" s="187"/>
      <c r="C29" s="187"/>
      <c r="D29" s="187"/>
      <c r="E29" s="187"/>
      <c r="F29" s="187"/>
      <c r="G29" s="187"/>
      <c r="H29" s="157" t="s">
        <v>92</v>
      </c>
      <c r="I29" s="158"/>
      <c r="J29" s="158"/>
      <c r="K29" s="158"/>
      <c r="L29" s="158"/>
      <c r="M29" s="158"/>
      <c r="N29" s="158"/>
      <c r="O29" s="158"/>
      <c r="P29" s="158"/>
      <c r="Q29" s="158"/>
      <c r="R29" s="36"/>
      <c r="S29" s="12"/>
    </row>
    <row r="30" spans="1:19" ht="16.899999999999999" customHeight="1" x14ac:dyDescent="0.2">
      <c r="A30" s="183" t="s">
        <v>5</v>
      </c>
      <c r="B30" s="184"/>
      <c r="C30" s="184"/>
      <c r="D30" s="184"/>
      <c r="E30" s="184"/>
      <c r="F30" s="184"/>
      <c r="G30" s="184"/>
      <c r="H30" s="156" t="s">
        <v>93</v>
      </c>
      <c r="I30" s="182"/>
      <c r="J30" s="182"/>
      <c r="K30" s="182"/>
      <c r="L30" s="182"/>
      <c r="M30" s="182"/>
      <c r="N30" s="182"/>
      <c r="O30" s="182"/>
      <c r="P30" s="182"/>
      <c r="Q30" s="182"/>
      <c r="R30" s="2"/>
      <c r="S30" s="7"/>
    </row>
    <row r="31" spans="1:19" ht="16.899999999999999" customHeight="1" x14ac:dyDescent="0.2">
      <c r="A31" s="183" t="s">
        <v>6</v>
      </c>
      <c r="B31" s="184"/>
      <c r="C31" s="184"/>
      <c r="D31" s="184"/>
      <c r="E31" s="184"/>
      <c r="F31" s="184"/>
      <c r="G31" s="184"/>
      <c r="H31" s="159" t="s">
        <v>94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"/>
      <c r="S31" s="7"/>
    </row>
    <row r="32" spans="1:19" ht="16.899999999999999" customHeight="1" x14ac:dyDescent="0.2">
      <c r="A32" s="183" t="s">
        <v>7</v>
      </c>
      <c r="B32" s="184"/>
      <c r="C32" s="184"/>
      <c r="D32" s="184"/>
      <c r="E32" s="184"/>
      <c r="F32" s="184"/>
      <c r="G32" s="184"/>
      <c r="H32" s="156" t="s">
        <v>95</v>
      </c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7"/>
    </row>
    <row r="33" spans="1:19" ht="16.899999999999999" customHeight="1" x14ac:dyDescent="0.2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 x14ac:dyDescent="0.2">
      <c r="A34" s="186" t="s">
        <v>35</v>
      </c>
      <c r="B34" s="187"/>
      <c r="C34" s="187"/>
      <c r="D34" s="187"/>
      <c r="E34" s="187"/>
      <c r="F34" s="187"/>
      <c r="G34" s="187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 x14ac:dyDescent="0.2">
      <c r="A35" s="189" t="s">
        <v>5</v>
      </c>
      <c r="B35" s="190"/>
      <c r="C35" s="190"/>
      <c r="D35" s="190"/>
      <c r="E35" s="190"/>
      <c r="F35" s="190"/>
      <c r="G35" s="190"/>
      <c r="H35" s="188" t="s">
        <v>97</v>
      </c>
      <c r="I35" s="180"/>
      <c r="J35" s="180"/>
      <c r="K35" s="180"/>
      <c r="L35" s="180"/>
      <c r="M35" s="180"/>
      <c r="N35" s="180"/>
      <c r="O35" s="180"/>
      <c r="P35" s="180"/>
      <c r="Q35" s="180"/>
      <c r="R35" s="31"/>
      <c r="S35" s="6"/>
    </row>
    <row r="36" spans="1:19" ht="16.899999999999999" customHeight="1" x14ac:dyDescent="0.2">
      <c r="A36" s="183" t="s">
        <v>6</v>
      </c>
      <c r="B36" s="184"/>
      <c r="C36" s="184"/>
      <c r="D36" s="184"/>
      <c r="E36" s="184"/>
      <c r="F36" s="184"/>
      <c r="G36" s="184"/>
      <c r="H36" s="159" t="s">
        <v>94</v>
      </c>
      <c r="I36" s="160"/>
      <c r="J36" s="160"/>
      <c r="K36" s="160"/>
      <c r="L36" s="160"/>
      <c r="M36" s="160"/>
      <c r="N36" s="160"/>
      <c r="O36" s="160"/>
      <c r="P36" s="160"/>
      <c r="Q36" s="160"/>
      <c r="R36" s="2"/>
      <c r="S36" s="7"/>
    </row>
    <row r="37" spans="1:19" ht="16.899999999999999" customHeight="1" x14ac:dyDescent="0.2">
      <c r="A37" s="183" t="s">
        <v>7</v>
      </c>
      <c r="B37" s="184"/>
      <c r="C37" s="184"/>
      <c r="D37" s="184"/>
      <c r="E37" s="184"/>
      <c r="F37" s="184"/>
      <c r="G37" s="184"/>
      <c r="H37" s="156" t="s">
        <v>98</v>
      </c>
      <c r="I37" s="154"/>
      <c r="J37" s="154"/>
      <c r="K37" s="154"/>
      <c r="L37" s="154"/>
      <c r="M37" s="154"/>
      <c r="N37" s="154"/>
      <c r="O37" s="154"/>
      <c r="P37" s="154"/>
      <c r="Q37" s="154"/>
      <c r="R37" s="2"/>
      <c r="S37" s="7"/>
    </row>
    <row r="38" spans="1:19" ht="13.15" customHeight="1" x14ac:dyDescent="0.2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 x14ac:dyDescent="0.2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VERLAINE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61063</v>
      </c>
      <c r="S1" s="165"/>
    </row>
    <row r="2" spans="1:23" x14ac:dyDescent="0.2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2020</v>
      </c>
      <c r="S2" s="167"/>
    </row>
    <row r="3" spans="1:23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3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 x14ac:dyDescent="0.2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 x14ac:dyDescent="0.2">
      <c r="A6" s="19"/>
      <c r="B6" s="19"/>
      <c r="C6" s="19"/>
      <c r="D6" s="19"/>
      <c r="E6" s="19"/>
      <c r="F6" s="21"/>
      <c r="G6" s="37"/>
      <c r="H6" s="200" t="s">
        <v>42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1"/>
      <c r="V6" s="201"/>
    </row>
    <row r="7" spans="1:23" ht="18.399999999999999" customHeight="1" x14ac:dyDescent="0.2">
      <c r="A7" s="43"/>
      <c r="B7" s="44"/>
      <c r="C7" s="44"/>
      <c r="D7" s="44"/>
      <c r="E7" s="44"/>
      <c r="F7" s="44"/>
      <c r="G7" s="44"/>
      <c r="H7" s="202" t="str">
        <f>Coordonnées!$H$27</f>
        <v>Budget</v>
      </c>
      <c r="I7" s="202"/>
      <c r="J7" s="202"/>
      <c r="K7" s="202" t="str">
        <f>Coordonnées!$H$27</f>
        <v>Budget</v>
      </c>
      <c r="L7" s="202"/>
      <c r="M7" s="202"/>
      <c r="N7" s="202" t="str">
        <f>Coordonnées!$H$27</f>
        <v>Budget</v>
      </c>
      <c r="O7" s="202"/>
      <c r="P7" s="202"/>
      <c r="Q7" s="202" t="str">
        <f>Coordonnées!$H$27</f>
        <v>Budget</v>
      </c>
      <c r="R7" s="202"/>
      <c r="S7" s="202"/>
      <c r="T7" s="202" t="str">
        <f>Coordonnées!$H$27</f>
        <v>Budget</v>
      </c>
      <c r="U7" s="202"/>
      <c r="V7" s="202"/>
    </row>
    <row r="8" spans="1:23" ht="18.399999999999999" customHeight="1" thickBot="1" x14ac:dyDescent="0.25">
      <c r="A8" s="209" t="s">
        <v>2</v>
      </c>
      <c r="B8" s="209"/>
      <c r="C8" s="209"/>
      <c r="D8" s="209"/>
      <c r="E8" s="209"/>
      <c r="F8" s="209"/>
      <c r="G8" s="209"/>
      <c r="H8" s="199">
        <f>K8-1</f>
        <v>2016</v>
      </c>
      <c r="I8" s="199"/>
      <c r="J8" s="199"/>
      <c r="K8" s="199">
        <f>N8-1</f>
        <v>2017</v>
      </c>
      <c r="L8" s="199"/>
      <c r="M8" s="199"/>
      <c r="N8" s="199">
        <f>Q8-1</f>
        <v>2018</v>
      </c>
      <c r="O8" s="199"/>
      <c r="P8" s="199"/>
      <c r="Q8" s="199">
        <f>T8-1</f>
        <v>2019</v>
      </c>
      <c r="R8" s="199"/>
      <c r="S8" s="199"/>
      <c r="T8" s="199">
        <f>R2</f>
        <v>2020</v>
      </c>
      <c r="U8" s="199"/>
      <c r="V8" s="199"/>
    </row>
    <row r="9" spans="1:23" ht="18.399999999999999" customHeight="1" thickBot="1" x14ac:dyDescent="0.25">
      <c r="A9" s="203" t="s">
        <v>67</v>
      </c>
      <c r="B9" s="204"/>
      <c r="C9" s="204"/>
      <c r="D9" s="204"/>
      <c r="E9" s="204"/>
      <c r="F9" s="204"/>
      <c r="G9" s="205"/>
      <c r="H9" s="193">
        <f>'Ordinaire GE'!H26-'Ordinaire GE'!H15</f>
        <v>285659.33999999985</v>
      </c>
      <c r="I9" s="194"/>
      <c r="J9" s="195"/>
      <c r="K9" s="193">
        <f>'Ordinaire GE'!K26-'Ordinaire GE'!K15</f>
        <v>105412.92999999877</v>
      </c>
      <c r="L9" s="194"/>
      <c r="M9" s="195"/>
      <c r="N9" s="193">
        <f>'Ordinaire GE'!N26-'Ordinaire GE'!N15</f>
        <v>1733.8100000014529</v>
      </c>
      <c r="O9" s="194"/>
      <c r="P9" s="195"/>
      <c r="Q9" s="193">
        <f>'Ordinaire GE'!Q26-'Ordinaire GE'!Q15</f>
        <v>6351.3800000008196</v>
      </c>
      <c r="R9" s="194"/>
      <c r="S9" s="195"/>
      <c r="T9" s="193">
        <f>'Ordinaire GE'!T26-'Ordinaire GE'!T15</f>
        <v>16090.439999999478</v>
      </c>
      <c r="U9" s="194"/>
      <c r="V9" s="195"/>
    </row>
    <row r="10" spans="1:23" ht="40.5" customHeight="1" thickBot="1" x14ac:dyDescent="0.25">
      <c r="A10" s="206" t="s">
        <v>75</v>
      </c>
      <c r="B10" s="207"/>
      <c r="C10" s="207"/>
      <c r="D10" s="207"/>
      <c r="E10" s="207"/>
      <c r="F10" s="207"/>
      <c r="G10" s="208"/>
      <c r="H10" s="196">
        <f>'Ordinaire GE'!H29-'Ordinaire GE'!H18</f>
        <v>845</v>
      </c>
      <c r="I10" s="197"/>
      <c r="J10" s="198"/>
      <c r="K10" s="196">
        <f>'Ordinaire GE'!K29-'Ordinaire GE'!K18</f>
        <v>26332.699999999255</v>
      </c>
      <c r="L10" s="197"/>
      <c r="M10" s="198"/>
      <c r="N10" s="196">
        <f>'Ordinaire GE'!N29-'Ordinaire GE'!N18</f>
        <v>5454.9800000013784</v>
      </c>
      <c r="O10" s="197"/>
      <c r="P10" s="198"/>
      <c r="Q10" s="196">
        <f>'Ordinaire GE'!Q29-'Ordinaire GE'!Q18</f>
        <v>22549.550000000745</v>
      </c>
      <c r="R10" s="197"/>
      <c r="S10" s="198"/>
      <c r="T10" s="196">
        <f>'Ordinaire GE'!T29-'Ordinaire GE'!T18</f>
        <v>249998.12000000011</v>
      </c>
      <c r="U10" s="197"/>
      <c r="V10" s="198"/>
    </row>
    <row r="11" spans="1:23" ht="16.899999999999999" customHeight="1" x14ac:dyDescent="0.2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 x14ac:dyDescent="0.2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 x14ac:dyDescent="0.2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 x14ac:dyDescent="0.2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 x14ac:dyDescent="0.2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 x14ac:dyDescent="0.2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 x14ac:dyDescent="0.2"/>
    <row r="19" spans="1:23" ht="16.899999999999999" customHeight="1" x14ac:dyDescent="0.2"/>
    <row r="20" spans="1:23" ht="16.899999999999999" customHeight="1" x14ac:dyDescent="0.2"/>
    <row r="21" spans="1:23" ht="16.899999999999999" customHeight="1" x14ac:dyDescent="0.2"/>
    <row r="22" spans="1:23" ht="16.899999999999999" customHeight="1" x14ac:dyDescent="0.2"/>
    <row r="23" spans="1:23" ht="16.899999999999999" customHeight="1" x14ac:dyDescent="0.2"/>
    <row r="24" spans="1:23" ht="16.899999999999999" customHeight="1" x14ac:dyDescent="0.2"/>
    <row r="25" spans="1:23" ht="16.899999999999999" customHeight="1" x14ac:dyDescent="0.2"/>
    <row r="26" spans="1:23" ht="16.899999999999999" customHeight="1" x14ac:dyDescent="0.2"/>
    <row r="27" spans="1:23" ht="16.899999999999999" customHeight="1" x14ac:dyDescent="0.2"/>
    <row r="28" spans="1:23" ht="16.899999999999999" customHeight="1" x14ac:dyDescent="0.2"/>
    <row r="29" spans="1:23" ht="16.899999999999999" customHeight="1" x14ac:dyDescent="0.2"/>
    <row r="30" spans="1:23" ht="16.899999999999999" customHeight="1" x14ac:dyDescent="0.2"/>
    <row r="31" spans="1:23" ht="16.899999999999999" customHeight="1" x14ac:dyDescent="0.2"/>
    <row r="32" spans="1:23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VERLAINE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61063</v>
      </c>
      <c r="S1" s="165"/>
    </row>
    <row r="2" spans="1:22" x14ac:dyDescent="0.2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2020</v>
      </c>
      <c r="S2" s="167"/>
    </row>
    <row r="3" spans="1:22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2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 x14ac:dyDescent="0.2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 x14ac:dyDescent="0.2">
      <c r="A6" s="14"/>
      <c r="B6" s="19"/>
      <c r="C6" s="19"/>
      <c r="D6" s="19"/>
      <c r="E6" s="19"/>
      <c r="H6" s="245" t="s">
        <v>43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399999999999999" customHeight="1" x14ac:dyDescent="0.2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399999999999999" customHeight="1" x14ac:dyDescent="0.2">
      <c r="A8" s="42"/>
      <c r="B8" s="48"/>
      <c r="C8" s="44"/>
      <c r="D8" s="44"/>
      <c r="E8" s="44"/>
      <c r="F8" s="44"/>
      <c r="G8" s="44"/>
      <c r="H8" s="248" t="s">
        <v>99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399999999999999" customHeight="1" x14ac:dyDescent="0.2">
      <c r="A9" s="241" t="s">
        <v>2</v>
      </c>
      <c r="B9" s="252"/>
      <c r="C9" s="241"/>
      <c r="D9" s="241"/>
      <c r="E9" s="241"/>
      <c r="F9" s="241"/>
      <c r="G9" s="241"/>
      <c r="H9" s="242">
        <f>K9-1</f>
        <v>2016</v>
      </c>
      <c r="I9" s="242"/>
      <c r="J9" s="242"/>
      <c r="K9" s="242">
        <f>N9-1</f>
        <v>2017</v>
      </c>
      <c r="L9" s="242"/>
      <c r="M9" s="242"/>
      <c r="N9" s="242">
        <f>Q9-1</f>
        <v>2018</v>
      </c>
      <c r="O9" s="242"/>
      <c r="P9" s="242"/>
      <c r="Q9" s="242">
        <f>T9-1</f>
        <v>2019</v>
      </c>
      <c r="R9" s="242"/>
      <c r="S9" s="242"/>
      <c r="T9" s="242">
        <f>R2</f>
        <v>2020</v>
      </c>
      <c r="U9" s="242"/>
      <c r="V9" s="242"/>
    </row>
    <row r="10" spans="1:22" ht="18.399999999999999" customHeight="1" x14ac:dyDescent="0.2">
      <c r="A10" s="243" t="s">
        <v>13</v>
      </c>
      <c r="B10" s="244"/>
      <c r="C10" s="244"/>
      <c r="D10" s="244"/>
      <c r="E10" s="244"/>
      <c r="F10" s="244"/>
      <c r="G10" s="244"/>
      <c r="H10" s="234">
        <v>1865668.42</v>
      </c>
      <c r="I10" s="235">
        <v>5512664.2599999998</v>
      </c>
      <c r="J10" s="236">
        <v>5512664.2599999998</v>
      </c>
      <c r="K10" s="234">
        <v>1866243.96</v>
      </c>
      <c r="L10" s="235">
        <v>5512664.2599999998</v>
      </c>
      <c r="M10" s="236">
        <v>5512664.2599999998</v>
      </c>
      <c r="N10" s="234">
        <v>2038748.61</v>
      </c>
      <c r="O10" s="235">
        <v>5512664.2599999998</v>
      </c>
      <c r="P10" s="236">
        <v>5512664.2599999998</v>
      </c>
      <c r="Q10" s="234">
        <v>2145553.1800000002</v>
      </c>
      <c r="R10" s="235">
        <v>5512664.2599999998</v>
      </c>
      <c r="S10" s="236">
        <v>5512664.2599999998</v>
      </c>
      <c r="T10" s="234">
        <v>2238346.6800000002</v>
      </c>
      <c r="U10" s="235">
        <v>5512664.2599999998</v>
      </c>
      <c r="V10" s="236">
        <v>5512664.2599999998</v>
      </c>
    </row>
    <row r="11" spans="1:22" ht="18.399999999999999" customHeight="1" x14ac:dyDescent="0.2">
      <c r="A11" s="225" t="s">
        <v>14</v>
      </c>
      <c r="B11" s="226"/>
      <c r="C11" s="226"/>
      <c r="D11" s="226"/>
      <c r="E11" s="226"/>
      <c r="F11" s="226"/>
      <c r="G11" s="226"/>
      <c r="H11" s="231">
        <v>959979.1</v>
      </c>
      <c r="I11" s="232">
        <v>2726342.74</v>
      </c>
      <c r="J11" s="233">
        <v>2726342.74</v>
      </c>
      <c r="K11" s="231">
        <v>1029547.18</v>
      </c>
      <c r="L11" s="232">
        <v>2726342.74</v>
      </c>
      <c r="M11" s="233">
        <v>2726342.74</v>
      </c>
      <c r="N11" s="231">
        <v>1041476.06</v>
      </c>
      <c r="O11" s="232">
        <v>2726342.74</v>
      </c>
      <c r="P11" s="233">
        <v>2726342.74</v>
      </c>
      <c r="Q11" s="231">
        <v>991683.15</v>
      </c>
      <c r="R11" s="232">
        <v>2726342.74</v>
      </c>
      <c r="S11" s="233">
        <v>2726342.74</v>
      </c>
      <c r="T11" s="231">
        <v>1304369.93</v>
      </c>
      <c r="U11" s="232">
        <v>2726342.74</v>
      </c>
      <c r="V11" s="233">
        <v>2726342.74</v>
      </c>
    </row>
    <row r="12" spans="1:22" ht="18.399999999999999" customHeight="1" x14ac:dyDescent="0.2">
      <c r="A12" s="225" t="s">
        <v>15</v>
      </c>
      <c r="B12" s="226"/>
      <c r="C12" s="226"/>
      <c r="D12" s="226"/>
      <c r="E12" s="226"/>
      <c r="F12" s="226"/>
      <c r="G12" s="226"/>
      <c r="H12" s="231">
        <v>1182304.6100000001</v>
      </c>
      <c r="I12" s="232">
        <v>4264832.04</v>
      </c>
      <c r="J12" s="233">
        <v>4264832.04</v>
      </c>
      <c r="K12" s="231">
        <v>1189025.8400000001</v>
      </c>
      <c r="L12" s="232">
        <v>4264832.04</v>
      </c>
      <c r="M12" s="233">
        <v>4264832.04</v>
      </c>
      <c r="N12" s="231">
        <v>1195014.6399999999</v>
      </c>
      <c r="O12" s="232">
        <v>4264832.04</v>
      </c>
      <c r="P12" s="233">
        <v>4264832.04</v>
      </c>
      <c r="Q12" s="231">
        <v>1192442.6100000001</v>
      </c>
      <c r="R12" s="232">
        <v>4264832.04</v>
      </c>
      <c r="S12" s="233">
        <v>4264832.04</v>
      </c>
      <c r="T12" s="231">
        <v>1261073.45</v>
      </c>
      <c r="U12" s="232">
        <v>4264832.04</v>
      </c>
      <c r="V12" s="233">
        <v>4264832.04</v>
      </c>
    </row>
    <row r="13" spans="1:22" ht="18.399999999999999" customHeight="1" x14ac:dyDescent="0.2">
      <c r="A13" s="225" t="s">
        <v>16</v>
      </c>
      <c r="B13" s="226"/>
      <c r="C13" s="226"/>
      <c r="D13" s="226"/>
      <c r="E13" s="226"/>
      <c r="F13" s="226"/>
      <c r="G13" s="226"/>
      <c r="H13" s="231">
        <v>444898.02</v>
      </c>
      <c r="I13" s="232">
        <v>41563.69</v>
      </c>
      <c r="J13" s="233">
        <v>41563.69</v>
      </c>
      <c r="K13" s="231">
        <v>458625.74</v>
      </c>
      <c r="L13" s="232">
        <v>41563.69</v>
      </c>
      <c r="M13" s="233">
        <v>41563.69</v>
      </c>
      <c r="N13" s="231">
        <v>501870.8</v>
      </c>
      <c r="O13" s="232">
        <v>41563.69</v>
      </c>
      <c r="P13" s="233">
        <v>41563.69</v>
      </c>
      <c r="Q13" s="231">
        <v>478227.6</v>
      </c>
      <c r="R13" s="232">
        <v>41563.69</v>
      </c>
      <c r="S13" s="233">
        <v>41563.69</v>
      </c>
      <c r="T13" s="231">
        <v>497315.33</v>
      </c>
      <c r="U13" s="232">
        <v>41563.69</v>
      </c>
      <c r="V13" s="233">
        <v>41563.69</v>
      </c>
    </row>
    <row r="14" spans="1:22" ht="18.399999999999999" customHeight="1" thickBot="1" x14ac:dyDescent="0.25">
      <c r="A14" s="210" t="s">
        <v>48</v>
      </c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399999999999999" customHeight="1" thickBot="1" x14ac:dyDescent="0.25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4452850.1500000004</v>
      </c>
      <c r="I15" s="223"/>
      <c r="J15" s="224"/>
      <c r="K15" s="223">
        <f>SUM(K10:K14)</f>
        <v>4543442.7200000007</v>
      </c>
      <c r="L15" s="223"/>
      <c r="M15" s="223"/>
      <c r="N15" s="222">
        <f>SUM(N10:N14)</f>
        <v>4777110.1099999994</v>
      </c>
      <c r="O15" s="223"/>
      <c r="P15" s="224"/>
      <c r="Q15" s="223">
        <f>SUM(Q10:Q14)</f>
        <v>4807906.54</v>
      </c>
      <c r="R15" s="223"/>
      <c r="S15" s="224"/>
      <c r="T15" s="223">
        <f>SUM(T10:T14)</f>
        <v>5301105.3900000006</v>
      </c>
      <c r="U15" s="223"/>
      <c r="V15" s="224"/>
    </row>
    <row r="16" spans="1:22" ht="18.399999999999999" customHeight="1" x14ac:dyDescent="0.2">
      <c r="A16" s="225" t="s">
        <v>30</v>
      </c>
      <c r="B16" s="226"/>
      <c r="C16" s="226"/>
      <c r="D16" s="226"/>
      <c r="E16" s="226"/>
      <c r="F16" s="226"/>
      <c r="G16" s="226"/>
      <c r="H16" s="228">
        <v>46991.54</v>
      </c>
      <c r="I16" s="229">
        <v>1521059.02</v>
      </c>
      <c r="J16" s="230">
        <v>2351270.66</v>
      </c>
      <c r="K16" s="228">
        <v>88547.76</v>
      </c>
      <c r="L16" s="229">
        <v>1659060.83</v>
      </c>
      <c r="M16" s="230">
        <v>1521059.02</v>
      </c>
      <c r="N16" s="228">
        <v>74.62</v>
      </c>
      <c r="O16" s="229">
        <v>2230351.92</v>
      </c>
      <c r="P16" s="230">
        <v>1659060.83</v>
      </c>
      <c r="Q16" s="228">
        <v>450</v>
      </c>
      <c r="R16" s="229">
        <v>2351270.66</v>
      </c>
      <c r="S16" s="230">
        <v>2230351.92</v>
      </c>
      <c r="T16" s="228">
        <v>1877.12</v>
      </c>
      <c r="U16" s="229">
        <v>2351270.66</v>
      </c>
      <c r="V16" s="230">
        <v>2230351.92</v>
      </c>
    </row>
    <row r="17" spans="1:22" ht="18.399999999999999" customHeight="1" thickBot="1" x14ac:dyDescent="0.25">
      <c r="A17" s="210" t="s">
        <v>3</v>
      </c>
      <c r="B17" s="211"/>
      <c r="C17" s="211"/>
      <c r="D17" s="211"/>
      <c r="E17" s="211"/>
      <c r="F17" s="211"/>
      <c r="G17" s="211"/>
      <c r="H17" s="213">
        <v>854858.88</v>
      </c>
      <c r="I17" s="214">
        <v>1192323.53</v>
      </c>
      <c r="J17" s="215">
        <v>824300.6</v>
      </c>
      <c r="K17" s="213">
        <v>616700.93999999994</v>
      </c>
      <c r="L17" s="214">
        <v>4295659.8600000003</v>
      </c>
      <c r="M17" s="215">
        <v>1192323.53</v>
      </c>
      <c r="N17" s="213">
        <v>418484.6</v>
      </c>
      <c r="O17" s="214">
        <v>1045347.08</v>
      </c>
      <c r="P17" s="215">
        <v>4295659.8600000003</v>
      </c>
      <c r="Q17" s="213">
        <v>969478.39</v>
      </c>
      <c r="R17" s="214">
        <v>824300.6</v>
      </c>
      <c r="S17" s="215">
        <v>1045347.08</v>
      </c>
      <c r="T17" s="213">
        <v>91291.77</v>
      </c>
      <c r="U17" s="214">
        <v>824300.6</v>
      </c>
      <c r="V17" s="215">
        <v>1045347.08</v>
      </c>
    </row>
    <row r="18" spans="1:22" ht="18.399999999999999" customHeight="1" thickBot="1" x14ac:dyDescent="0.25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5354700.57</v>
      </c>
      <c r="I18" s="220"/>
      <c r="J18" s="221"/>
      <c r="K18" s="220">
        <f>SUM(K15:K17)</f>
        <v>5248691.42</v>
      </c>
      <c r="L18" s="220"/>
      <c r="M18" s="220"/>
      <c r="N18" s="219">
        <f>SUM(N15:N17)</f>
        <v>5195669.3299999991</v>
      </c>
      <c r="O18" s="220"/>
      <c r="P18" s="221"/>
      <c r="Q18" s="219">
        <f>SUM(Q15:Q17)</f>
        <v>5777834.9299999997</v>
      </c>
      <c r="R18" s="220"/>
      <c r="S18" s="221"/>
      <c r="T18" s="219">
        <f>SUM(T15:T17)</f>
        <v>5394274.2800000003</v>
      </c>
      <c r="U18" s="220"/>
      <c r="V18" s="221"/>
    </row>
    <row r="19" spans="1:22" s="76" customFormat="1" ht="28.15" customHeight="1" x14ac:dyDescent="0.2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 x14ac:dyDescent="0.2">
      <c r="A20" s="43"/>
      <c r="B20" s="44"/>
      <c r="C20" s="44"/>
      <c r="D20" s="44"/>
      <c r="E20" s="44"/>
      <c r="F20" s="44"/>
      <c r="G20" s="44"/>
      <c r="H20" s="237" t="s">
        <v>100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399999999999999" customHeight="1" x14ac:dyDescent="0.2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2016</v>
      </c>
      <c r="I21" s="242"/>
      <c r="J21" s="242"/>
      <c r="K21" s="242">
        <f>N21-1</f>
        <v>2017</v>
      </c>
      <c r="L21" s="242"/>
      <c r="M21" s="242"/>
      <c r="N21" s="242">
        <f>Q21-1</f>
        <v>2018</v>
      </c>
      <c r="O21" s="242"/>
      <c r="P21" s="242"/>
      <c r="Q21" s="242">
        <f>T21-1</f>
        <v>2019</v>
      </c>
      <c r="R21" s="242"/>
      <c r="S21" s="242"/>
      <c r="T21" s="242">
        <f>R2</f>
        <v>2020</v>
      </c>
      <c r="U21" s="242"/>
      <c r="V21" s="242"/>
    </row>
    <row r="22" spans="1:22" ht="18.399999999999999" customHeight="1" x14ac:dyDescent="0.2">
      <c r="A22" s="225" t="s">
        <v>17</v>
      </c>
      <c r="B22" s="226"/>
      <c r="C22" s="226"/>
      <c r="D22" s="226"/>
      <c r="E22" s="226"/>
      <c r="F22" s="226"/>
      <c r="G22" s="227"/>
      <c r="H22" s="234">
        <v>231319.67</v>
      </c>
      <c r="I22" s="235">
        <v>373432.17</v>
      </c>
      <c r="J22" s="236">
        <v>697745.74</v>
      </c>
      <c r="K22" s="234">
        <v>251538.42</v>
      </c>
      <c r="L22" s="235">
        <v>373432.17</v>
      </c>
      <c r="M22" s="236">
        <v>697745.74</v>
      </c>
      <c r="N22" s="234">
        <v>250591.53</v>
      </c>
      <c r="O22" s="235">
        <v>373432.17</v>
      </c>
      <c r="P22" s="236">
        <v>697745.74</v>
      </c>
      <c r="Q22" s="234">
        <v>252575.65</v>
      </c>
      <c r="R22" s="235">
        <v>373432.17</v>
      </c>
      <c r="S22" s="236">
        <v>697745.74</v>
      </c>
      <c r="T22" s="234">
        <v>367552.05</v>
      </c>
      <c r="U22" s="235">
        <v>373432.17</v>
      </c>
      <c r="V22" s="236">
        <v>697745.74</v>
      </c>
    </row>
    <row r="23" spans="1:22" ht="18.399999999999999" customHeight="1" x14ac:dyDescent="0.2">
      <c r="A23" s="225" t="s">
        <v>15</v>
      </c>
      <c r="B23" s="226"/>
      <c r="C23" s="226"/>
      <c r="D23" s="226"/>
      <c r="E23" s="226"/>
      <c r="F23" s="226"/>
      <c r="G23" s="227"/>
      <c r="H23" s="231">
        <v>4430761</v>
      </c>
      <c r="I23" s="232">
        <v>12728583.199999999</v>
      </c>
      <c r="J23" s="233">
        <v>13240574.68</v>
      </c>
      <c r="K23" s="231">
        <v>4332986.5199999996</v>
      </c>
      <c r="L23" s="232">
        <v>12728583.199999999</v>
      </c>
      <c r="M23" s="233">
        <v>13240574.68</v>
      </c>
      <c r="N23" s="231">
        <v>4462624.7</v>
      </c>
      <c r="O23" s="232">
        <v>12728583.199999999</v>
      </c>
      <c r="P23" s="233">
        <v>13240574.68</v>
      </c>
      <c r="Q23" s="231">
        <v>4502312.08</v>
      </c>
      <c r="R23" s="232">
        <v>12728583.199999999</v>
      </c>
      <c r="S23" s="233">
        <v>13240574.68</v>
      </c>
      <c r="T23" s="231">
        <v>4863139.9000000004</v>
      </c>
      <c r="U23" s="232">
        <v>12728583.199999999</v>
      </c>
      <c r="V23" s="233">
        <v>13240574.68</v>
      </c>
    </row>
    <row r="24" spans="1:22" ht="18.399999999999999" customHeight="1" x14ac:dyDescent="0.2">
      <c r="A24" s="225" t="s">
        <v>16</v>
      </c>
      <c r="B24" s="226"/>
      <c r="C24" s="226"/>
      <c r="D24" s="226"/>
      <c r="E24" s="226"/>
      <c r="F24" s="226"/>
      <c r="G24" s="227"/>
      <c r="H24" s="231">
        <v>76428.820000000007</v>
      </c>
      <c r="I24" s="232">
        <v>548784.99</v>
      </c>
      <c r="J24" s="233">
        <v>408005.67</v>
      </c>
      <c r="K24" s="231">
        <v>64330.71</v>
      </c>
      <c r="L24" s="232">
        <v>548784.99</v>
      </c>
      <c r="M24" s="233">
        <v>408005.67</v>
      </c>
      <c r="N24" s="231">
        <v>65627.69</v>
      </c>
      <c r="O24" s="232">
        <v>548784.99</v>
      </c>
      <c r="P24" s="233">
        <v>408005.67</v>
      </c>
      <c r="Q24" s="231">
        <v>59370.19</v>
      </c>
      <c r="R24" s="232">
        <v>548784.99</v>
      </c>
      <c r="S24" s="233">
        <v>408005.67</v>
      </c>
      <c r="T24" s="231">
        <v>86503.88</v>
      </c>
      <c r="U24" s="232">
        <v>548784.99</v>
      </c>
      <c r="V24" s="233">
        <v>408005.67</v>
      </c>
    </row>
    <row r="25" spans="1:22" ht="18.399999999999999" customHeight="1" thickBot="1" x14ac:dyDescent="0.25">
      <c r="A25" s="210" t="s">
        <v>3</v>
      </c>
      <c r="B25" s="211"/>
      <c r="C25" s="211"/>
      <c r="D25" s="211"/>
      <c r="E25" s="211"/>
      <c r="F25" s="211"/>
      <c r="G25" s="212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399999999999999" customHeight="1" thickBot="1" x14ac:dyDescent="0.25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4738509.49</v>
      </c>
      <c r="I26" s="223"/>
      <c r="J26" s="223"/>
      <c r="K26" s="222">
        <f>SUM(K22:K25)</f>
        <v>4648855.6499999994</v>
      </c>
      <c r="L26" s="223"/>
      <c r="M26" s="224"/>
      <c r="N26" s="223">
        <f>SUM(N22:N25)</f>
        <v>4778843.9200000009</v>
      </c>
      <c r="O26" s="223"/>
      <c r="P26" s="223"/>
      <c r="Q26" s="222">
        <f>SUM(Q22:Q25)</f>
        <v>4814257.9200000009</v>
      </c>
      <c r="R26" s="223"/>
      <c r="S26" s="224"/>
      <c r="T26" s="222">
        <f>SUM(T22:T25)</f>
        <v>5317195.83</v>
      </c>
      <c r="U26" s="223"/>
      <c r="V26" s="224"/>
    </row>
    <row r="27" spans="1:22" ht="18.399999999999999" customHeight="1" x14ac:dyDescent="0.2">
      <c r="A27" s="225" t="s">
        <v>30</v>
      </c>
      <c r="B27" s="226"/>
      <c r="C27" s="226"/>
      <c r="D27" s="226"/>
      <c r="E27" s="226"/>
      <c r="F27" s="226"/>
      <c r="G27" s="227"/>
      <c r="H27" s="228">
        <v>617036.07999999996</v>
      </c>
      <c r="I27" s="229">
        <v>6001218.2883333303</v>
      </c>
      <c r="J27" s="230">
        <v>5811470.0833333302</v>
      </c>
      <c r="K27" s="228">
        <v>626168.47</v>
      </c>
      <c r="L27" s="229">
        <v>6001218.2883333303</v>
      </c>
      <c r="M27" s="230">
        <v>5811470.0833333302</v>
      </c>
      <c r="N27" s="228">
        <v>422280.39</v>
      </c>
      <c r="O27" s="229">
        <v>6001218.2883333303</v>
      </c>
      <c r="P27" s="230">
        <v>5811470.0833333302</v>
      </c>
      <c r="Q27" s="228">
        <v>986126.56</v>
      </c>
      <c r="R27" s="229">
        <v>6001218.2883333303</v>
      </c>
      <c r="S27" s="230">
        <v>5811470.0833333302</v>
      </c>
      <c r="T27" s="228">
        <v>327076.57</v>
      </c>
      <c r="U27" s="229">
        <v>6001218.2883333303</v>
      </c>
      <c r="V27" s="230">
        <v>5811470.0833333302</v>
      </c>
    </row>
    <row r="28" spans="1:22" ht="18.399999999999999" customHeight="1" thickBot="1" x14ac:dyDescent="0.25">
      <c r="A28" s="210" t="s">
        <v>3</v>
      </c>
      <c r="B28" s="211"/>
      <c r="C28" s="211"/>
      <c r="D28" s="211"/>
      <c r="E28" s="211"/>
      <c r="F28" s="211"/>
      <c r="G28" s="212"/>
      <c r="H28" s="213">
        <v>0</v>
      </c>
      <c r="I28" s="214">
        <v>0</v>
      </c>
      <c r="J28" s="215">
        <v>0</v>
      </c>
      <c r="K28" s="213">
        <v>0</v>
      </c>
      <c r="L28" s="214">
        <v>0</v>
      </c>
      <c r="M28" s="215">
        <v>0</v>
      </c>
      <c r="N28" s="213">
        <v>0</v>
      </c>
      <c r="O28" s="214">
        <v>0</v>
      </c>
      <c r="P28" s="215">
        <v>0</v>
      </c>
      <c r="Q28" s="213">
        <v>0</v>
      </c>
      <c r="R28" s="214">
        <v>0</v>
      </c>
      <c r="S28" s="215">
        <v>0</v>
      </c>
      <c r="T28" s="213">
        <v>0</v>
      </c>
      <c r="U28" s="214">
        <v>0</v>
      </c>
      <c r="V28" s="215">
        <v>0</v>
      </c>
    </row>
    <row r="29" spans="1:22" ht="18.399999999999999" customHeight="1" thickBot="1" x14ac:dyDescent="0.25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5355545.57</v>
      </c>
      <c r="I29" s="220"/>
      <c r="J29" s="220"/>
      <c r="K29" s="219">
        <f>SUM(K26:K28)</f>
        <v>5275024.1199999992</v>
      </c>
      <c r="L29" s="220"/>
      <c r="M29" s="221"/>
      <c r="N29" s="220">
        <f>SUM(N26:N28)</f>
        <v>5201124.3100000005</v>
      </c>
      <c r="O29" s="220"/>
      <c r="P29" s="220"/>
      <c r="Q29" s="219">
        <f>SUM(Q26:Q28)</f>
        <v>5800384.4800000004</v>
      </c>
      <c r="R29" s="220"/>
      <c r="S29" s="221"/>
      <c r="T29" s="219">
        <f>SUM(T26:T28)</f>
        <v>5644272.4000000004</v>
      </c>
      <c r="U29" s="220"/>
      <c r="V29" s="221"/>
    </row>
    <row r="30" spans="1:22" ht="16.899999999999999" customHeight="1" x14ac:dyDescent="0.2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VERLAINE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61063</v>
      </c>
      <c r="S1" s="165"/>
    </row>
    <row r="2" spans="1:22" x14ac:dyDescent="0.2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2020</v>
      </c>
      <c r="S2" s="167"/>
    </row>
    <row r="3" spans="1:22" x14ac:dyDescent="0.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2" ht="13.15" customHeight="1" x14ac:dyDescent="0.2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 x14ac:dyDescent="0.2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 x14ac:dyDescent="0.2">
      <c r="A6" s="14"/>
      <c r="B6" s="19"/>
      <c r="C6" s="19"/>
      <c r="D6" s="19"/>
      <c r="E6" s="19"/>
      <c r="H6" s="245" t="s">
        <v>45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399999999999999" customHeight="1" x14ac:dyDescent="0.2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399999999999999" customHeight="1" x14ac:dyDescent="0.2">
      <c r="A8" s="42"/>
      <c r="B8" s="48"/>
      <c r="C8" s="44"/>
      <c r="D8" s="44"/>
      <c r="E8" s="44"/>
      <c r="F8" s="44"/>
      <c r="G8" s="44"/>
      <c r="H8" s="248" t="s">
        <v>101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399999999999999" customHeight="1" x14ac:dyDescent="0.2">
      <c r="A9" s="241" t="s">
        <v>2</v>
      </c>
      <c r="B9" s="252"/>
      <c r="C9" s="241"/>
      <c r="D9" s="241"/>
      <c r="E9" s="241"/>
      <c r="F9" s="241"/>
      <c r="G9" s="241"/>
      <c r="H9" s="242">
        <f>K9-1</f>
        <v>2016</v>
      </c>
      <c r="I9" s="242"/>
      <c r="J9" s="242"/>
      <c r="K9" s="242">
        <f>N9-1</f>
        <v>2017</v>
      </c>
      <c r="L9" s="242"/>
      <c r="M9" s="242"/>
      <c r="N9" s="242">
        <f>Q9-1</f>
        <v>2018</v>
      </c>
      <c r="O9" s="242"/>
      <c r="P9" s="242"/>
      <c r="Q9" s="242">
        <f>T9-1</f>
        <v>2019</v>
      </c>
      <c r="R9" s="242"/>
      <c r="S9" s="242"/>
      <c r="T9" s="242">
        <f>R2</f>
        <v>2020</v>
      </c>
      <c r="U9" s="242"/>
      <c r="V9" s="242"/>
    </row>
    <row r="10" spans="1:22" ht="18.399999999999999" customHeight="1" x14ac:dyDescent="0.2">
      <c r="A10" s="243" t="s">
        <v>15</v>
      </c>
      <c r="B10" s="244"/>
      <c r="C10" s="244"/>
      <c r="D10" s="244"/>
      <c r="E10" s="244"/>
      <c r="F10" s="244"/>
      <c r="G10" s="244"/>
      <c r="H10" s="234">
        <v>11066.73</v>
      </c>
      <c r="I10" s="235">
        <v>5512664.2599999998</v>
      </c>
      <c r="J10" s="236">
        <v>5512664.2599999998</v>
      </c>
      <c r="K10" s="234">
        <v>12318.25</v>
      </c>
      <c r="L10" s="235">
        <v>5512664.2599999998</v>
      </c>
      <c r="M10" s="236">
        <v>5512664.2599999998</v>
      </c>
      <c r="N10" s="234">
        <v>22983.25</v>
      </c>
      <c r="O10" s="235">
        <v>5512664.2599999998</v>
      </c>
      <c r="P10" s="236">
        <v>5512664.2599999998</v>
      </c>
      <c r="Q10" s="234">
        <v>12851.14</v>
      </c>
      <c r="R10" s="235">
        <v>5512664.2599999998</v>
      </c>
      <c r="S10" s="236">
        <v>5512664.2599999998</v>
      </c>
      <c r="T10" s="234">
        <v>14973.7</v>
      </c>
      <c r="U10" s="235">
        <v>5512664.2599999998</v>
      </c>
      <c r="V10" s="236">
        <v>5512664.2599999998</v>
      </c>
    </row>
    <row r="11" spans="1:22" ht="18.399999999999999" customHeight="1" x14ac:dyDescent="0.2">
      <c r="A11" s="225" t="s">
        <v>46</v>
      </c>
      <c r="B11" s="226"/>
      <c r="C11" s="226"/>
      <c r="D11" s="226"/>
      <c r="E11" s="226"/>
      <c r="F11" s="226"/>
      <c r="G11" s="226"/>
      <c r="H11" s="231">
        <v>2755584.73</v>
      </c>
      <c r="I11" s="232">
        <v>2726342.74</v>
      </c>
      <c r="J11" s="233">
        <v>2726342.74</v>
      </c>
      <c r="K11" s="231">
        <v>1171545.48</v>
      </c>
      <c r="L11" s="232">
        <v>2726342.74</v>
      </c>
      <c r="M11" s="233">
        <v>2726342.74</v>
      </c>
      <c r="N11" s="231">
        <v>1828989.14</v>
      </c>
      <c r="O11" s="232">
        <v>2726342.74</v>
      </c>
      <c r="P11" s="233">
        <v>2726342.74</v>
      </c>
      <c r="Q11" s="231">
        <v>1490900</v>
      </c>
      <c r="R11" s="232">
        <v>2726342.74</v>
      </c>
      <c r="S11" s="233">
        <v>2726342.74</v>
      </c>
      <c r="T11" s="231">
        <v>993504.58</v>
      </c>
      <c r="U11" s="232">
        <v>2726342.74</v>
      </c>
      <c r="V11" s="233">
        <v>2726342.74</v>
      </c>
    </row>
    <row r="12" spans="1:22" ht="18.399999999999999" customHeight="1" x14ac:dyDescent="0.2">
      <c r="A12" s="225" t="s">
        <v>16</v>
      </c>
      <c r="B12" s="226"/>
      <c r="C12" s="226"/>
      <c r="D12" s="226"/>
      <c r="E12" s="226"/>
      <c r="F12" s="226"/>
      <c r="G12" s="226"/>
      <c r="H12" s="231">
        <v>25727.25</v>
      </c>
      <c r="I12" s="232">
        <v>4264832.04</v>
      </c>
      <c r="J12" s="233">
        <v>4264832.04</v>
      </c>
      <c r="K12" s="231">
        <v>25727.25</v>
      </c>
      <c r="L12" s="232">
        <v>4264832.04</v>
      </c>
      <c r="M12" s="233">
        <v>4264832.04</v>
      </c>
      <c r="N12" s="231">
        <v>25727.25</v>
      </c>
      <c r="O12" s="232">
        <v>4264832.04</v>
      </c>
      <c r="P12" s="233">
        <v>4264832.04</v>
      </c>
      <c r="Q12" s="231">
        <v>25727.25</v>
      </c>
      <c r="R12" s="232">
        <v>4264832.04</v>
      </c>
      <c r="S12" s="233">
        <v>4264832.04</v>
      </c>
      <c r="T12" s="231">
        <v>31291.77</v>
      </c>
      <c r="U12" s="232">
        <v>4264832.04</v>
      </c>
      <c r="V12" s="233">
        <v>4264832.04</v>
      </c>
    </row>
    <row r="13" spans="1:22" ht="18.399999999999999" customHeight="1" x14ac:dyDescent="0.2">
      <c r="A13" s="225" t="s">
        <v>3</v>
      </c>
      <c r="B13" s="226"/>
      <c r="C13" s="226"/>
      <c r="D13" s="226"/>
      <c r="E13" s="226"/>
      <c r="F13" s="226"/>
      <c r="G13" s="226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.399999999999999" customHeight="1" thickBot="1" x14ac:dyDescent="0.25">
      <c r="A14" s="210"/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399999999999999" customHeight="1" thickBot="1" x14ac:dyDescent="0.25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2792378.71</v>
      </c>
      <c r="I15" s="223"/>
      <c r="J15" s="224"/>
      <c r="K15" s="223">
        <f>SUM(K10:K14)</f>
        <v>1209590.98</v>
      </c>
      <c r="L15" s="223"/>
      <c r="M15" s="223"/>
      <c r="N15" s="222">
        <f>SUM(N10:N14)</f>
        <v>1877699.64</v>
      </c>
      <c r="O15" s="223"/>
      <c r="P15" s="224"/>
      <c r="Q15" s="223">
        <f>SUM(Q10:Q14)</f>
        <v>1529478.39</v>
      </c>
      <c r="R15" s="223"/>
      <c r="S15" s="224"/>
      <c r="T15" s="223">
        <f>SUM(T10:T14)</f>
        <v>1039770.0499999999</v>
      </c>
      <c r="U15" s="223"/>
      <c r="V15" s="224"/>
    </row>
    <row r="16" spans="1:22" ht="18.399999999999999" customHeight="1" x14ac:dyDescent="0.2">
      <c r="A16" s="225" t="s">
        <v>30</v>
      </c>
      <c r="B16" s="226"/>
      <c r="C16" s="226"/>
      <c r="D16" s="226"/>
      <c r="E16" s="226"/>
      <c r="F16" s="226"/>
      <c r="G16" s="226"/>
      <c r="H16" s="228">
        <v>0</v>
      </c>
      <c r="I16" s="229">
        <v>1521059.02</v>
      </c>
      <c r="J16" s="230">
        <v>2351270.66</v>
      </c>
      <c r="K16" s="228">
        <v>0</v>
      </c>
      <c r="L16" s="229">
        <v>1659060.83</v>
      </c>
      <c r="M16" s="230">
        <v>1521059.02</v>
      </c>
      <c r="N16" s="228">
        <v>0</v>
      </c>
      <c r="O16" s="229">
        <v>2230351.92</v>
      </c>
      <c r="P16" s="230">
        <v>1659060.83</v>
      </c>
      <c r="Q16" s="228">
        <v>0</v>
      </c>
      <c r="R16" s="229">
        <v>2351270.66</v>
      </c>
      <c r="S16" s="230">
        <v>2230351.92</v>
      </c>
      <c r="T16" s="228">
        <v>0</v>
      </c>
      <c r="U16" s="229">
        <v>2351270.66</v>
      </c>
      <c r="V16" s="230">
        <v>2230351.92</v>
      </c>
    </row>
    <row r="17" spans="1:22" ht="18.399999999999999" customHeight="1" thickBot="1" x14ac:dyDescent="0.25">
      <c r="A17" s="210" t="s">
        <v>3</v>
      </c>
      <c r="B17" s="211"/>
      <c r="C17" s="211"/>
      <c r="D17" s="211"/>
      <c r="E17" s="211"/>
      <c r="F17" s="211"/>
      <c r="G17" s="211"/>
      <c r="H17" s="213">
        <v>0</v>
      </c>
      <c r="I17" s="214">
        <v>1192323.53</v>
      </c>
      <c r="J17" s="215">
        <v>824300.6</v>
      </c>
      <c r="K17" s="213">
        <v>0</v>
      </c>
      <c r="L17" s="214">
        <v>4295659.8600000003</v>
      </c>
      <c r="M17" s="215">
        <v>1192323.53</v>
      </c>
      <c r="N17" s="213">
        <v>47587</v>
      </c>
      <c r="O17" s="214">
        <v>1045347.08</v>
      </c>
      <c r="P17" s="215">
        <v>4295659.8600000003</v>
      </c>
      <c r="Q17" s="213">
        <v>0</v>
      </c>
      <c r="R17" s="214">
        <v>824300.6</v>
      </c>
      <c r="S17" s="215">
        <v>1045347.08</v>
      </c>
      <c r="T17" s="213">
        <v>0</v>
      </c>
      <c r="U17" s="214">
        <v>824300.6</v>
      </c>
      <c r="V17" s="215">
        <v>1045347.08</v>
      </c>
    </row>
    <row r="18" spans="1:22" ht="18.399999999999999" customHeight="1" thickBot="1" x14ac:dyDescent="0.25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2792378.71</v>
      </c>
      <c r="I18" s="220"/>
      <c r="J18" s="221"/>
      <c r="K18" s="220">
        <f>SUM(K15:K17)</f>
        <v>1209590.98</v>
      </c>
      <c r="L18" s="220"/>
      <c r="M18" s="220"/>
      <c r="N18" s="219">
        <f>SUM(N15:N17)</f>
        <v>1925286.64</v>
      </c>
      <c r="O18" s="220"/>
      <c r="P18" s="221"/>
      <c r="Q18" s="219">
        <f>SUM(Q15:Q17)</f>
        <v>1529478.39</v>
      </c>
      <c r="R18" s="220"/>
      <c r="S18" s="221"/>
      <c r="T18" s="219">
        <f>SUM(T15:T17)</f>
        <v>1039770.0499999999</v>
      </c>
      <c r="U18" s="220"/>
      <c r="V18" s="221"/>
    </row>
    <row r="19" spans="1:22" s="76" customFormat="1" ht="28.15" customHeight="1" x14ac:dyDescent="0.2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 x14ac:dyDescent="0.2">
      <c r="A20" s="43"/>
      <c r="B20" s="44"/>
      <c r="C20" s="44"/>
      <c r="D20" s="44"/>
      <c r="E20" s="44"/>
      <c r="F20" s="44"/>
      <c r="G20" s="44"/>
      <c r="H20" s="237" t="s">
        <v>102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399999999999999" customHeight="1" x14ac:dyDescent="0.2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2016</v>
      </c>
      <c r="I21" s="242"/>
      <c r="J21" s="242"/>
      <c r="K21" s="242">
        <f>N21-1</f>
        <v>2017</v>
      </c>
      <c r="L21" s="242"/>
      <c r="M21" s="242"/>
      <c r="N21" s="242">
        <f>Q21-1</f>
        <v>2018</v>
      </c>
      <c r="O21" s="242"/>
      <c r="P21" s="242"/>
      <c r="Q21" s="242">
        <f>T21-1</f>
        <v>2019</v>
      </c>
      <c r="R21" s="242"/>
      <c r="S21" s="242"/>
      <c r="T21" s="242">
        <f>R2</f>
        <v>2020</v>
      </c>
      <c r="U21" s="242"/>
      <c r="V21" s="242"/>
    </row>
    <row r="22" spans="1:22" ht="18.399999999999999" customHeight="1" x14ac:dyDescent="0.2">
      <c r="A22" s="243" t="s">
        <v>15</v>
      </c>
      <c r="B22" s="244"/>
      <c r="C22" s="244"/>
      <c r="D22" s="244"/>
      <c r="E22" s="244"/>
      <c r="F22" s="244"/>
      <c r="G22" s="244"/>
      <c r="H22" s="234">
        <v>159397.03</v>
      </c>
      <c r="I22" s="235">
        <v>373432.17</v>
      </c>
      <c r="J22" s="236">
        <v>697745.74</v>
      </c>
      <c r="K22" s="234">
        <v>32344.560000000001</v>
      </c>
      <c r="L22" s="235">
        <v>365967.42</v>
      </c>
      <c r="M22" s="236">
        <v>373432.17</v>
      </c>
      <c r="N22" s="234">
        <v>87431.56</v>
      </c>
      <c r="O22" s="235">
        <v>414709.37</v>
      </c>
      <c r="P22" s="236">
        <v>365967.42</v>
      </c>
      <c r="Q22" s="234">
        <v>10000</v>
      </c>
      <c r="R22" s="235">
        <v>697745.74</v>
      </c>
      <c r="S22" s="236">
        <v>414709.37</v>
      </c>
      <c r="T22" s="234">
        <v>15000</v>
      </c>
      <c r="U22" s="235">
        <v>557211.56000000006</v>
      </c>
      <c r="V22" s="236">
        <v>577850.16</v>
      </c>
    </row>
    <row r="23" spans="1:22" ht="18.399999999999999" customHeight="1" x14ac:dyDescent="0.2">
      <c r="A23" s="225" t="s">
        <v>46</v>
      </c>
      <c r="B23" s="226"/>
      <c r="C23" s="226"/>
      <c r="D23" s="226"/>
      <c r="E23" s="226"/>
      <c r="F23" s="226"/>
      <c r="G23" s="226"/>
      <c r="H23" s="231">
        <v>0</v>
      </c>
      <c r="I23" s="232">
        <v>12728583.199999999</v>
      </c>
      <c r="J23" s="233">
        <v>13240574.68</v>
      </c>
      <c r="K23" s="231">
        <v>0</v>
      </c>
      <c r="L23" s="232">
        <v>12120371.99</v>
      </c>
      <c r="M23" s="233">
        <v>12728583.199999999</v>
      </c>
      <c r="N23" s="231">
        <v>0</v>
      </c>
      <c r="O23" s="232">
        <v>12941517.73</v>
      </c>
      <c r="P23" s="233">
        <v>12120371.99</v>
      </c>
      <c r="Q23" s="231">
        <v>0</v>
      </c>
      <c r="R23" s="232">
        <v>13240574.68</v>
      </c>
      <c r="S23" s="233">
        <v>12941517.73</v>
      </c>
      <c r="T23" s="231">
        <v>0</v>
      </c>
      <c r="U23" s="232">
        <v>13289626.9983333</v>
      </c>
      <c r="V23" s="233">
        <v>13396094.2633333</v>
      </c>
    </row>
    <row r="24" spans="1:22" ht="18.399999999999999" customHeight="1" x14ac:dyDescent="0.2">
      <c r="A24" s="225" t="s">
        <v>16</v>
      </c>
      <c r="B24" s="226"/>
      <c r="C24" s="226"/>
      <c r="D24" s="226"/>
      <c r="E24" s="226"/>
      <c r="F24" s="226"/>
      <c r="G24" s="226"/>
      <c r="H24" s="231">
        <v>1293064.8</v>
      </c>
      <c r="I24" s="232">
        <v>548784.99</v>
      </c>
      <c r="J24" s="233">
        <v>408005.67</v>
      </c>
      <c r="K24" s="231">
        <v>400000</v>
      </c>
      <c r="L24" s="232">
        <v>536819.05000000005</v>
      </c>
      <c r="M24" s="233">
        <v>548784.99</v>
      </c>
      <c r="N24" s="231">
        <v>1111212</v>
      </c>
      <c r="O24" s="232">
        <v>344975.81</v>
      </c>
      <c r="P24" s="233">
        <v>536819.05000000005</v>
      </c>
      <c r="Q24" s="231">
        <v>550000</v>
      </c>
      <c r="R24" s="232">
        <v>408005.67</v>
      </c>
      <c r="S24" s="233">
        <v>344975.81</v>
      </c>
      <c r="T24" s="231">
        <v>336913.38</v>
      </c>
      <c r="U24" s="232">
        <v>128208.38666666699</v>
      </c>
      <c r="V24" s="233">
        <v>26303.796666666702</v>
      </c>
    </row>
    <row r="25" spans="1:22" ht="18.399999999999999" customHeight="1" thickBot="1" x14ac:dyDescent="0.25">
      <c r="A25" s="225" t="s">
        <v>3</v>
      </c>
      <c r="B25" s="226"/>
      <c r="C25" s="226"/>
      <c r="D25" s="226"/>
      <c r="E25" s="226"/>
      <c r="F25" s="226"/>
      <c r="G25" s="226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399999999999999" customHeight="1" thickBot="1" x14ac:dyDescent="0.25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1452461.83</v>
      </c>
      <c r="I26" s="223"/>
      <c r="J26" s="223"/>
      <c r="K26" s="222">
        <f>SUM(K22:K25)</f>
        <v>432344.56</v>
      </c>
      <c r="L26" s="223"/>
      <c r="M26" s="224"/>
      <c r="N26" s="223">
        <f>SUM(N22:N25)</f>
        <v>1198643.56</v>
      </c>
      <c r="O26" s="223"/>
      <c r="P26" s="223"/>
      <c r="Q26" s="222">
        <f>SUM(Q22:Q25)</f>
        <v>560000</v>
      </c>
      <c r="R26" s="223"/>
      <c r="S26" s="224"/>
      <c r="T26" s="222">
        <f>SUM(T22:T25)</f>
        <v>351913.38</v>
      </c>
      <c r="U26" s="223"/>
      <c r="V26" s="224"/>
    </row>
    <row r="27" spans="1:22" ht="18.399999999999999" customHeight="1" x14ac:dyDescent="0.2">
      <c r="A27" s="225" t="s">
        <v>30</v>
      </c>
      <c r="B27" s="226"/>
      <c r="C27" s="226"/>
      <c r="D27" s="226"/>
      <c r="E27" s="226"/>
      <c r="F27" s="226"/>
      <c r="G27" s="227"/>
      <c r="H27" s="228">
        <v>145483.14000000001</v>
      </c>
      <c r="I27" s="229"/>
      <c r="J27" s="230"/>
      <c r="K27" s="228">
        <v>145483.14000000001</v>
      </c>
      <c r="L27" s="229">
        <v>10122961.629999999</v>
      </c>
      <c r="M27" s="230">
        <v>6628334.5600000005</v>
      </c>
      <c r="N27" s="228">
        <v>41334.379999999997</v>
      </c>
      <c r="O27" s="229">
        <v>6248838.1500000004</v>
      </c>
      <c r="P27" s="230">
        <v>10122961.629999999</v>
      </c>
      <c r="Q27" s="228">
        <v>150044.38</v>
      </c>
      <c r="R27" s="229">
        <v>6834216</v>
      </c>
      <c r="S27" s="230">
        <v>6248838.1500000004</v>
      </c>
      <c r="T27" s="228">
        <v>134875.29</v>
      </c>
      <c r="U27" s="229">
        <v>6001218.2883333303</v>
      </c>
      <c r="V27" s="230">
        <v>5811470.0833333302</v>
      </c>
    </row>
    <row r="28" spans="1:22" ht="18.399999999999999" customHeight="1" thickBot="1" x14ac:dyDescent="0.25">
      <c r="A28" s="210" t="s">
        <v>3</v>
      </c>
      <c r="B28" s="211"/>
      <c r="C28" s="211"/>
      <c r="D28" s="211"/>
      <c r="E28" s="211"/>
      <c r="F28" s="211"/>
      <c r="G28" s="212"/>
      <c r="H28" s="213">
        <v>1339916.8799999999</v>
      </c>
      <c r="I28" s="214">
        <v>0</v>
      </c>
      <c r="J28" s="215">
        <v>0</v>
      </c>
      <c r="K28" s="213">
        <v>777246.42</v>
      </c>
      <c r="L28" s="214">
        <v>0</v>
      </c>
      <c r="M28" s="215">
        <v>0</v>
      </c>
      <c r="N28" s="213">
        <v>726643.08</v>
      </c>
      <c r="O28" s="214">
        <v>0</v>
      </c>
      <c r="P28" s="215">
        <v>0</v>
      </c>
      <c r="Q28" s="213">
        <v>969478.39</v>
      </c>
      <c r="R28" s="214">
        <v>0</v>
      </c>
      <c r="S28" s="215">
        <v>0</v>
      </c>
      <c r="T28" s="213">
        <v>687856.67</v>
      </c>
      <c r="U28" s="214">
        <v>0</v>
      </c>
      <c r="V28" s="215">
        <v>0</v>
      </c>
    </row>
    <row r="29" spans="1:22" ht="18.399999999999999" customHeight="1" thickBot="1" x14ac:dyDescent="0.25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2937861.85</v>
      </c>
      <c r="I29" s="220"/>
      <c r="J29" s="220"/>
      <c r="K29" s="219">
        <f>SUM(K26:K28)</f>
        <v>1355074.12</v>
      </c>
      <c r="L29" s="220"/>
      <c r="M29" s="221"/>
      <c r="N29" s="220">
        <f>SUM(N26:N28)</f>
        <v>1966621.02</v>
      </c>
      <c r="O29" s="220"/>
      <c r="P29" s="220"/>
      <c r="Q29" s="219">
        <f>SUM(Q26:Q28)</f>
        <v>1679522.77</v>
      </c>
      <c r="R29" s="220"/>
      <c r="S29" s="221"/>
      <c r="T29" s="219">
        <f>SUM(T26:T28)</f>
        <v>1174645.3400000001</v>
      </c>
      <c r="U29" s="220"/>
      <c r="V29" s="221"/>
    </row>
    <row r="30" spans="1:22" ht="16.899999999999999" customHeight="1" x14ac:dyDescent="0.2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VERLAINE</v>
      </c>
      <c r="H1" s="148"/>
      <c r="I1" s="65" t="s">
        <v>40</v>
      </c>
      <c r="J1" s="78">
        <f>Coordonnées!R1</f>
        <v>61063</v>
      </c>
    </row>
    <row r="2" spans="1:10" ht="16.149999999999999" customHeight="1" x14ac:dyDescent="0.2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2020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649999999999999" customHeight="1" x14ac:dyDescent="0.2">
      <c r="A5" s="15"/>
      <c r="E5" s="267" t="s">
        <v>71</v>
      </c>
      <c r="F5" s="268"/>
      <c r="G5" s="268"/>
      <c r="H5" s="268"/>
      <c r="I5" s="268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10" ht="30" customHeight="1" x14ac:dyDescent="0.2">
      <c r="A8" s="253" t="s">
        <v>36</v>
      </c>
      <c r="B8" s="254"/>
      <c r="C8" s="254"/>
      <c r="D8" s="255"/>
      <c r="E8" s="124">
        <v>867233.88</v>
      </c>
      <c r="F8" s="124">
        <v>629075.93999999994</v>
      </c>
      <c r="G8" s="124">
        <v>454886.14</v>
      </c>
      <c r="H8" s="124">
        <v>993545.39</v>
      </c>
      <c r="I8" s="124">
        <v>127366.96</v>
      </c>
    </row>
    <row r="9" spans="1:10" ht="30" customHeight="1" x14ac:dyDescent="0.2">
      <c r="A9" s="256" t="s">
        <v>19</v>
      </c>
      <c r="B9" s="257"/>
      <c r="C9" s="257"/>
      <c r="D9" s="258"/>
      <c r="E9" s="124">
        <v>998667.65</v>
      </c>
      <c r="F9" s="124">
        <v>992708.36</v>
      </c>
      <c r="G9" s="124">
        <v>1066843.79</v>
      </c>
      <c r="H9" s="124">
        <v>1066095.02</v>
      </c>
      <c r="I9" s="124">
        <v>1090023.8899999999</v>
      </c>
    </row>
    <row r="10" spans="1:10" ht="30" customHeight="1" x14ac:dyDescent="0.2">
      <c r="A10" s="256" t="s">
        <v>20</v>
      </c>
      <c r="B10" s="257"/>
      <c r="C10" s="257"/>
      <c r="D10" s="258"/>
      <c r="E10" s="124">
        <v>365696.43</v>
      </c>
      <c r="F10" s="124">
        <v>361189.09</v>
      </c>
      <c r="G10" s="124">
        <v>364417.62</v>
      </c>
      <c r="H10" s="124">
        <v>369810.67</v>
      </c>
      <c r="I10" s="124">
        <v>379223.46</v>
      </c>
    </row>
    <row r="11" spans="1:10" ht="30" customHeight="1" x14ac:dyDescent="0.2">
      <c r="A11" s="256" t="s">
        <v>21</v>
      </c>
      <c r="B11" s="257"/>
      <c r="C11" s="257"/>
      <c r="D11" s="258"/>
      <c r="E11" s="124">
        <v>819849.23</v>
      </c>
      <c r="F11" s="124">
        <v>807393.05</v>
      </c>
      <c r="G11" s="124">
        <v>907154.86</v>
      </c>
      <c r="H11" s="124">
        <v>942641.22</v>
      </c>
      <c r="I11" s="124">
        <v>1082150.45</v>
      </c>
    </row>
    <row r="12" spans="1:10" ht="30" customHeight="1" x14ac:dyDescent="0.2">
      <c r="A12" s="256" t="s">
        <v>29</v>
      </c>
      <c r="B12" s="257"/>
      <c r="C12" s="257"/>
      <c r="D12" s="258"/>
      <c r="E12" s="124">
        <v>5676.36</v>
      </c>
      <c r="F12" s="124">
        <v>9142.73</v>
      </c>
      <c r="G12" s="124">
        <v>9438.52</v>
      </c>
      <c r="H12" s="124">
        <v>9711.17</v>
      </c>
      <c r="I12" s="124">
        <v>10166.67</v>
      </c>
    </row>
    <row r="13" spans="1:10" ht="30" customHeight="1" x14ac:dyDescent="0.2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 x14ac:dyDescent="0.2">
      <c r="A14" s="256" t="s">
        <v>23</v>
      </c>
      <c r="B14" s="257"/>
      <c r="C14" s="257"/>
      <c r="D14" s="258"/>
      <c r="E14" s="124">
        <v>686647.24</v>
      </c>
      <c r="F14" s="124">
        <v>718137.88</v>
      </c>
      <c r="G14" s="124">
        <v>718202.71</v>
      </c>
      <c r="H14" s="124">
        <v>719334.6</v>
      </c>
      <c r="I14" s="124">
        <v>852729</v>
      </c>
    </row>
    <row r="15" spans="1:10" ht="30" customHeight="1" x14ac:dyDescent="0.2">
      <c r="A15" s="256" t="s">
        <v>24</v>
      </c>
      <c r="B15" s="257"/>
      <c r="C15" s="257"/>
      <c r="D15" s="258"/>
      <c r="E15" s="124">
        <v>327318.37</v>
      </c>
      <c r="F15" s="124">
        <v>362727.41</v>
      </c>
      <c r="G15" s="124">
        <v>385421.77</v>
      </c>
      <c r="H15" s="124">
        <v>400759.41</v>
      </c>
      <c r="I15" s="124">
        <v>422718.99</v>
      </c>
    </row>
    <row r="16" spans="1:10" ht="30" customHeight="1" x14ac:dyDescent="0.2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">
      <c r="A17" s="256" t="s">
        <v>32</v>
      </c>
      <c r="B17" s="257"/>
      <c r="C17" s="257"/>
      <c r="D17" s="258"/>
      <c r="E17" s="124">
        <v>14294.33</v>
      </c>
      <c r="F17" s="124">
        <v>14663.13</v>
      </c>
      <c r="G17" s="124">
        <v>13561.23</v>
      </c>
      <c r="H17" s="124">
        <v>9669.27</v>
      </c>
      <c r="I17" s="124">
        <v>10225.75</v>
      </c>
    </row>
    <row r="18" spans="1:9" ht="30" customHeight="1" x14ac:dyDescent="0.2">
      <c r="A18" s="256" t="s">
        <v>25</v>
      </c>
      <c r="B18" s="257"/>
      <c r="C18" s="257"/>
      <c r="D18" s="258"/>
      <c r="E18" s="124">
        <v>677780.8</v>
      </c>
      <c r="F18" s="124">
        <v>696492.61</v>
      </c>
      <c r="G18" s="124">
        <v>706048.1</v>
      </c>
      <c r="H18" s="124">
        <v>722146.11</v>
      </c>
      <c r="I18" s="124">
        <v>803589.45</v>
      </c>
    </row>
    <row r="19" spans="1:9" ht="30" customHeight="1" x14ac:dyDescent="0.2">
      <c r="A19" s="261" t="s">
        <v>26</v>
      </c>
      <c r="B19" s="262"/>
      <c r="C19" s="262"/>
      <c r="D19" s="263"/>
      <c r="E19" s="124">
        <v>430225.08</v>
      </c>
      <c r="F19" s="124">
        <v>446271.61</v>
      </c>
      <c r="G19" s="124">
        <v>444267.64</v>
      </c>
      <c r="H19" s="124">
        <v>419017.94</v>
      </c>
      <c r="I19" s="124">
        <v>484100.2</v>
      </c>
    </row>
    <row r="20" spans="1:9" ht="30" customHeight="1" x14ac:dyDescent="0.2">
      <c r="A20" s="256" t="s">
        <v>27</v>
      </c>
      <c r="B20" s="257"/>
      <c r="C20" s="257"/>
      <c r="D20" s="258"/>
      <c r="E20" s="124">
        <v>24768.560000000001</v>
      </c>
      <c r="F20" s="124">
        <v>24768.560000000001</v>
      </c>
      <c r="G20" s="124">
        <v>24768.560000000001</v>
      </c>
      <c r="H20" s="124">
        <v>24768.560000000001</v>
      </c>
      <c r="I20" s="124">
        <v>24768.560000000001</v>
      </c>
    </row>
    <row r="21" spans="1:9" ht="30" customHeight="1" x14ac:dyDescent="0.2">
      <c r="A21" s="264" t="s">
        <v>28</v>
      </c>
      <c r="B21" s="265"/>
      <c r="C21" s="265"/>
      <c r="D21" s="266"/>
      <c r="E21" s="124">
        <v>89551.1</v>
      </c>
      <c r="F21" s="124">
        <v>97573.29</v>
      </c>
      <c r="G21" s="124">
        <v>100583.77</v>
      </c>
      <c r="H21" s="124">
        <v>99885.57</v>
      </c>
      <c r="I21" s="124">
        <v>105333.78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VERLAINE</v>
      </c>
      <c r="H1" s="148"/>
      <c r="I1" s="65" t="s">
        <v>40</v>
      </c>
      <c r="J1" s="78">
        <f>Coordonnées!R1</f>
        <v>61063</v>
      </c>
    </row>
    <row r="2" spans="1:10" ht="16.149999999999999" customHeight="1" x14ac:dyDescent="0.2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2020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649999999999999" customHeight="1" x14ac:dyDescent="0.2">
      <c r="A5" s="15"/>
      <c r="E5" s="269" t="s">
        <v>72</v>
      </c>
      <c r="F5" s="270"/>
      <c r="G5" s="270"/>
      <c r="H5" s="270"/>
      <c r="I5" s="270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10" ht="30" customHeight="1" x14ac:dyDescent="0.2">
      <c r="A8" s="253" t="s">
        <v>36</v>
      </c>
      <c r="B8" s="254"/>
      <c r="C8" s="254"/>
      <c r="D8" s="255"/>
      <c r="E8" s="124">
        <v>4362669.62</v>
      </c>
      <c r="F8" s="124">
        <v>4207476.33</v>
      </c>
      <c r="G8" s="124">
        <v>4103665.46</v>
      </c>
      <c r="H8" s="124">
        <v>4708689.13</v>
      </c>
      <c r="I8" s="124">
        <v>4332406.8499999996</v>
      </c>
    </row>
    <row r="9" spans="1:10" ht="30" customHeight="1" x14ac:dyDescent="0.2">
      <c r="A9" s="256" t="s">
        <v>19</v>
      </c>
      <c r="B9" s="257"/>
      <c r="C9" s="257"/>
      <c r="D9" s="258"/>
      <c r="E9" s="124">
        <v>78008.149999999994</v>
      </c>
      <c r="F9" s="124">
        <v>78400.320000000007</v>
      </c>
      <c r="G9" s="124">
        <v>82374.94</v>
      </c>
      <c r="H9" s="124">
        <v>90644.4</v>
      </c>
      <c r="I9" s="124">
        <v>100565.87</v>
      </c>
    </row>
    <row r="10" spans="1:10" ht="30" customHeight="1" x14ac:dyDescent="0.2">
      <c r="A10" s="256" t="s">
        <v>20</v>
      </c>
      <c r="B10" s="257"/>
      <c r="C10" s="257"/>
      <c r="D10" s="258"/>
      <c r="E10" s="124">
        <v>14499</v>
      </c>
      <c r="F10" s="124">
        <v>9418.75</v>
      </c>
      <c r="G10" s="124">
        <v>13900</v>
      </c>
      <c r="H10" s="124">
        <v>11900</v>
      </c>
      <c r="I10" s="124">
        <v>11019.54</v>
      </c>
    </row>
    <row r="11" spans="1:10" ht="30" customHeight="1" x14ac:dyDescent="0.2">
      <c r="A11" s="256" t="s">
        <v>21</v>
      </c>
      <c r="B11" s="257"/>
      <c r="C11" s="257"/>
      <c r="D11" s="258"/>
      <c r="E11" s="124">
        <v>130522.45</v>
      </c>
      <c r="F11" s="124">
        <v>129716.79</v>
      </c>
      <c r="G11" s="124">
        <v>139279.25</v>
      </c>
      <c r="H11" s="124">
        <v>139809.46</v>
      </c>
      <c r="I11" s="124">
        <v>137035.25</v>
      </c>
    </row>
    <row r="12" spans="1:10" ht="30" customHeight="1" x14ac:dyDescent="0.2">
      <c r="A12" s="256" t="s">
        <v>29</v>
      </c>
      <c r="B12" s="257"/>
      <c r="C12" s="257"/>
      <c r="D12" s="258"/>
      <c r="E12" s="124">
        <v>89303.73</v>
      </c>
      <c r="F12" s="124">
        <v>93845.43</v>
      </c>
      <c r="G12" s="124">
        <v>95424.34</v>
      </c>
      <c r="H12" s="124">
        <v>96048</v>
      </c>
      <c r="I12" s="124">
        <v>123916.93</v>
      </c>
    </row>
    <row r="13" spans="1:10" ht="30" customHeight="1" x14ac:dyDescent="0.2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 x14ac:dyDescent="0.2">
      <c r="A14" s="256" t="s">
        <v>23</v>
      </c>
      <c r="B14" s="257"/>
      <c r="C14" s="257"/>
      <c r="D14" s="258"/>
      <c r="E14" s="124">
        <v>361113.27</v>
      </c>
      <c r="F14" s="124">
        <v>375894.66</v>
      </c>
      <c r="G14" s="124">
        <v>371263.32</v>
      </c>
      <c r="H14" s="124">
        <v>362384.11</v>
      </c>
      <c r="I14" s="124">
        <v>503343.67</v>
      </c>
    </row>
    <row r="15" spans="1:10" ht="30" customHeight="1" x14ac:dyDescent="0.2">
      <c r="A15" s="256" t="s">
        <v>24</v>
      </c>
      <c r="B15" s="257"/>
      <c r="C15" s="257"/>
      <c r="D15" s="258"/>
      <c r="E15" s="124">
        <v>73207.8</v>
      </c>
      <c r="F15" s="124">
        <v>118268.97</v>
      </c>
      <c r="G15" s="124">
        <v>128610.3</v>
      </c>
      <c r="H15" s="124">
        <v>128058.67</v>
      </c>
      <c r="I15" s="124">
        <v>127209.11</v>
      </c>
    </row>
    <row r="16" spans="1:10" ht="30" customHeight="1" x14ac:dyDescent="0.2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 x14ac:dyDescent="0.2">
      <c r="A18" s="256" t="s">
        <v>25</v>
      </c>
      <c r="B18" s="257"/>
      <c r="C18" s="257"/>
      <c r="D18" s="258"/>
      <c r="E18" s="124">
        <v>182760.57</v>
      </c>
      <c r="F18" s="124">
        <v>198055.83</v>
      </c>
      <c r="G18" s="124">
        <v>201172.17</v>
      </c>
      <c r="H18" s="124">
        <v>199685.69</v>
      </c>
      <c r="I18" s="124">
        <v>247054.1</v>
      </c>
    </row>
    <row r="19" spans="1:9" ht="30" customHeight="1" x14ac:dyDescent="0.2">
      <c r="A19" s="261" t="s">
        <v>26</v>
      </c>
      <c r="B19" s="262"/>
      <c r="C19" s="262"/>
      <c r="D19" s="263"/>
      <c r="E19" s="124">
        <v>38640.980000000003</v>
      </c>
      <c r="F19" s="124">
        <v>39127.040000000001</v>
      </c>
      <c r="G19" s="124">
        <v>40614.53</v>
      </c>
      <c r="H19" s="124">
        <v>36195.019999999997</v>
      </c>
      <c r="I19" s="124">
        <v>34751.08</v>
      </c>
    </row>
    <row r="20" spans="1:9" ht="30" customHeight="1" x14ac:dyDescent="0.2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 x14ac:dyDescent="0.2">
      <c r="A21" s="264" t="s">
        <v>28</v>
      </c>
      <c r="B21" s="265"/>
      <c r="C21" s="265"/>
      <c r="D21" s="266"/>
      <c r="E21" s="124">
        <v>24820</v>
      </c>
      <c r="F21" s="124">
        <v>24820</v>
      </c>
      <c r="G21" s="124">
        <v>24820</v>
      </c>
      <c r="H21" s="124">
        <v>26970</v>
      </c>
      <c r="I21" s="124">
        <v>26970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VERLAINE</v>
      </c>
      <c r="H1" s="148"/>
      <c r="I1" s="65" t="s">
        <v>40</v>
      </c>
      <c r="J1" s="78">
        <f>Coordonnées!R1</f>
        <v>61063</v>
      </c>
    </row>
    <row r="2" spans="1:10" ht="16.149999999999999" customHeight="1" x14ac:dyDescent="0.2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2020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649999999999999" customHeight="1" x14ac:dyDescent="0.2">
      <c r="A5" s="15"/>
      <c r="E5" s="271" t="s">
        <v>73</v>
      </c>
      <c r="F5" s="272"/>
      <c r="G5" s="272"/>
      <c r="H5" s="272"/>
      <c r="I5" s="272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10" ht="30" customHeight="1" x14ac:dyDescent="0.2">
      <c r="A8" s="253" t="s">
        <v>36</v>
      </c>
      <c r="B8" s="254"/>
      <c r="C8" s="254"/>
      <c r="D8" s="255"/>
      <c r="E8" s="124">
        <v>0</v>
      </c>
      <c r="F8" s="124">
        <v>0</v>
      </c>
      <c r="G8" s="124">
        <v>47587</v>
      </c>
      <c r="H8" s="124">
        <v>0</v>
      </c>
      <c r="I8" s="124">
        <v>0</v>
      </c>
    </row>
    <row r="9" spans="1:10" ht="30" customHeight="1" x14ac:dyDescent="0.2">
      <c r="A9" s="256" t="s">
        <v>19</v>
      </c>
      <c r="B9" s="257"/>
      <c r="C9" s="257"/>
      <c r="D9" s="258"/>
      <c r="E9" s="124">
        <v>8000</v>
      </c>
      <c r="F9" s="124">
        <v>32000</v>
      </c>
      <c r="G9" s="124">
        <v>20003.71</v>
      </c>
      <c r="H9" s="124">
        <v>100000</v>
      </c>
      <c r="I9" s="124">
        <v>45000</v>
      </c>
    </row>
    <row r="10" spans="1:10" ht="30" customHeight="1" x14ac:dyDescent="0.2">
      <c r="A10" s="256" t="s">
        <v>20</v>
      </c>
      <c r="B10" s="257"/>
      <c r="C10" s="257"/>
      <c r="D10" s="258"/>
      <c r="E10" s="124">
        <v>8466.73</v>
      </c>
      <c r="F10" s="124">
        <v>9918.25</v>
      </c>
      <c r="G10" s="124">
        <v>20983.25</v>
      </c>
      <c r="H10" s="124">
        <v>10451.14</v>
      </c>
      <c r="I10" s="124">
        <v>10973.7</v>
      </c>
    </row>
    <row r="11" spans="1:10" ht="30" customHeight="1" x14ac:dyDescent="0.2">
      <c r="A11" s="256" t="s">
        <v>21</v>
      </c>
      <c r="B11" s="257"/>
      <c r="C11" s="257"/>
      <c r="D11" s="258"/>
      <c r="E11" s="124">
        <v>1574122.8</v>
      </c>
      <c r="F11" s="124">
        <v>476000</v>
      </c>
      <c r="G11" s="124">
        <v>910665.29</v>
      </c>
      <c r="H11" s="124">
        <v>730000</v>
      </c>
      <c r="I11" s="124">
        <v>686413.38</v>
      </c>
    </row>
    <row r="12" spans="1:10" ht="30" customHeight="1" x14ac:dyDescent="0.2">
      <c r="A12" s="256" t="s">
        <v>29</v>
      </c>
      <c r="B12" s="257"/>
      <c r="C12" s="257"/>
      <c r="D12" s="258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10" ht="30" customHeight="1" x14ac:dyDescent="0.2">
      <c r="A13" s="256" t="s">
        <v>22</v>
      </c>
      <c r="B13" s="257"/>
      <c r="C13" s="257"/>
      <c r="D13" s="258"/>
      <c r="E13" s="124">
        <v>254961.93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 x14ac:dyDescent="0.2">
      <c r="A14" s="256" t="s">
        <v>23</v>
      </c>
      <c r="B14" s="257"/>
      <c r="C14" s="257"/>
      <c r="D14" s="258"/>
      <c r="E14" s="124">
        <v>135500</v>
      </c>
      <c r="F14" s="124">
        <v>154000</v>
      </c>
      <c r="G14" s="124">
        <v>155000</v>
      </c>
      <c r="H14" s="124">
        <v>78000</v>
      </c>
      <c r="I14" s="124">
        <v>201000</v>
      </c>
    </row>
    <row r="15" spans="1:10" ht="30" customHeight="1" x14ac:dyDescent="0.2">
      <c r="A15" s="256" t="s">
        <v>24</v>
      </c>
      <c r="B15" s="257"/>
      <c r="C15" s="257"/>
      <c r="D15" s="258"/>
      <c r="E15" s="124">
        <v>668000</v>
      </c>
      <c r="F15" s="124">
        <v>470545.48</v>
      </c>
      <c r="G15" s="124">
        <v>723045.48</v>
      </c>
      <c r="H15" s="124">
        <v>526400</v>
      </c>
      <c r="I15" s="124">
        <v>28000</v>
      </c>
    </row>
    <row r="16" spans="1:10" ht="30" customHeight="1" x14ac:dyDescent="0.2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">
      <c r="A17" s="256" t="s">
        <v>32</v>
      </c>
      <c r="B17" s="257"/>
      <c r="C17" s="257"/>
      <c r="D17" s="258"/>
      <c r="E17" s="124">
        <v>22600</v>
      </c>
      <c r="F17" s="124">
        <v>36400</v>
      </c>
      <c r="G17" s="124">
        <v>17274.66</v>
      </c>
      <c r="H17" s="124">
        <v>10400</v>
      </c>
      <c r="I17" s="124">
        <v>9591.2000000000007</v>
      </c>
    </row>
    <row r="18" spans="1:9" ht="30" customHeight="1" x14ac:dyDescent="0.2">
      <c r="A18" s="256" t="s">
        <v>25</v>
      </c>
      <c r="B18" s="257"/>
      <c r="C18" s="257"/>
      <c r="D18" s="258"/>
      <c r="E18" s="124">
        <v>0</v>
      </c>
      <c r="F18" s="124">
        <v>0</v>
      </c>
      <c r="G18" s="124">
        <v>0</v>
      </c>
      <c r="H18" s="124">
        <v>25000</v>
      </c>
      <c r="I18" s="124">
        <v>0</v>
      </c>
    </row>
    <row r="19" spans="1:9" ht="30" customHeight="1" x14ac:dyDescent="0.2">
      <c r="A19" s="261" t="s">
        <v>26</v>
      </c>
      <c r="B19" s="262"/>
      <c r="C19" s="262"/>
      <c r="D19" s="263"/>
      <c r="E19" s="124">
        <v>30727.25</v>
      </c>
      <c r="F19" s="124">
        <v>30727.25</v>
      </c>
      <c r="G19" s="124">
        <v>30727.25</v>
      </c>
      <c r="H19" s="124">
        <v>49227.25</v>
      </c>
      <c r="I19" s="124">
        <v>58791.77</v>
      </c>
    </row>
    <row r="20" spans="1:9" ht="30" customHeight="1" x14ac:dyDescent="0.2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 x14ac:dyDescent="0.2">
      <c r="A21" s="264" t="s">
        <v>28</v>
      </c>
      <c r="B21" s="265"/>
      <c r="C21" s="265"/>
      <c r="D21" s="266"/>
      <c r="E21" s="124">
        <v>90000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VERLAINE</v>
      </c>
      <c r="H1" s="148"/>
      <c r="I1" s="65" t="s">
        <v>40</v>
      </c>
      <c r="J1" s="78">
        <f>Coordonnées!R1</f>
        <v>61063</v>
      </c>
    </row>
    <row r="2" spans="1:10" ht="16.149999999999999" customHeight="1" x14ac:dyDescent="0.2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2020</v>
      </c>
    </row>
    <row r="3" spans="1:10" s="76" customFormat="1" ht="27" customHeight="1" x14ac:dyDescent="0.2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 x14ac:dyDescent="0.2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649999999999999" customHeight="1" x14ac:dyDescent="0.2">
      <c r="A5" s="15"/>
      <c r="E5" s="273" t="s">
        <v>74</v>
      </c>
      <c r="F5" s="274"/>
      <c r="G5" s="274"/>
      <c r="H5" s="274"/>
      <c r="I5" s="274"/>
    </row>
    <row r="6" spans="1:10" ht="17.649999999999999" customHeight="1" x14ac:dyDescent="0.2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 x14ac:dyDescent="0.2">
      <c r="A7" s="15"/>
      <c r="E7" s="67">
        <f>F7-1</f>
        <v>2016</v>
      </c>
      <c r="F7" s="67">
        <f>G7-1</f>
        <v>2017</v>
      </c>
      <c r="G7" s="67">
        <f>H7-1</f>
        <v>2018</v>
      </c>
      <c r="H7" s="67">
        <f>I7-1</f>
        <v>2019</v>
      </c>
      <c r="I7" s="67">
        <f>J2</f>
        <v>2020</v>
      </c>
    </row>
    <row r="8" spans="1:10" ht="30" customHeight="1" x14ac:dyDescent="0.2">
      <c r="A8" s="253" t="s">
        <v>36</v>
      </c>
      <c r="B8" s="254"/>
      <c r="C8" s="254"/>
      <c r="D8" s="255"/>
      <c r="E8" s="124">
        <v>1485400.02</v>
      </c>
      <c r="F8" s="124">
        <v>922729.56</v>
      </c>
      <c r="G8" s="124">
        <v>815564.46</v>
      </c>
      <c r="H8" s="124">
        <v>1119522.77</v>
      </c>
      <c r="I8" s="124">
        <v>822731.96</v>
      </c>
    </row>
    <row r="9" spans="1:10" ht="30" customHeight="1" x14ac:dyDescent="0.2">
      <c r="A9" s="256" t="s">
        <v>19</v>
      </c>
      <c r="B9" s="257"/>
      <c r="C9" s="257"/>
      <c r="D9" s="258"/>
      <c r="E9" s="124">
        <v>0</v>
      </c>
      <c r="F9" s="124">
        <v>0</v>
      </c>
      <c r="G9" s="124">
        <v>0</v>
      </c>
      <c r="H9" s="124">
        <v>0</v>
      </c>
      <c r="I9" s="124">
        <v>0</v>
      </c>
    </row>
    <row r="10" spans="1:10" ht="30" customHeight="1" x14ac:dyDescent="0.2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10" ht="30" customHeight="1" x14ac:dyDescent="0.2">
      <c r="A11" s="256" t="s">
        <v>21</v>
      </c>
      <c r="B11" s="257"/>
      <c r="C11" s="257"/>
      <c r="D11" s="258"/>
      <c r="E11" s="124">
        <v>1293064.8</v>
      </c>
      <c r="F11" s="124">
        <v>400000</v>
      </c>
      <c r="G11" s="124">
        <v>611212</v>
      </c>
      <c r="H11" s="124">
        <v>550000</v>
      </c>
      <c r="I11" s="124">
        <v>336913.38</v>
      </c>
    </row>
    <row r="12" spans="1:10" ht="30" customHeight="1" x14ac:dyDescent="0.2">
      <c r="A12" s="256" t="s">
        <v>29</v>
      </c>
      <c r="B12" s="257"/>
      <c r="C12" s="257"/>
      <c r="D12" s="258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10" ht="30" customHeight="1" x14ac:dyDescent="0.2">
      <c r="A13" s="256" t="s">
        <v>22</v>
      </c>
      <c r="B13" s="257"/>
      <c r="C13" s="257"/>
      <c r="D13" s="258"/>
      <c r="E13" s="124">
        <v>95552.47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 x14ac:dyDescent="0.2">
      <c r="A14" s="256" t="s">
        <v>23</v>
      </c>
      <c r="B14" s="257"/>
      <c r="C14" s="257"/>
      <c r="D14" s="258"/>
      <c r="E14" s="124">
        <v>9844.56</v>
      </c>
      <c r="F14" s="124">
        <v>9844.56</v>
      </c>
      <c r="G14" s="124">
        <v>9844.56</v>
      </c>
      <c r="H14" s="124">
        <v>0</v>
      </c>
      <c r="I14" s="124">
        <v>0</v>
      </c>
    </row>
    <row r="15" spans="1:10" ht="30" customHeight="1" x14ac:dyDescent="0.2">
      <c r="A15" s="256" t="s">
        <v>24</v>
      </c>
      <c r="B15" s="257"/>
      <c r="C15" s="257"/>
      <c r="D15" s="258"/>
      <c r="E15" s="124">
        <v>0</v>
      </c>
      <c r="F15" s="124">
        <v>22500</v>
      </c>
      <c r="G15" s="124">
        <v>530000</v>
      </c>
      <c r="H15" s="124">
        <v>0</v>
      </c>
      <c r="I15" s="124">
        <v>15000</v>
      </c>
    </row>
    <row r="16" spans="1:10" ht="30" customHeight="1" x14ac:dyDescent="0.2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 x14ac:dyDescent="0.2">
      <c r="A18" s="256" t="s">
        <v>25</v>
      </c>
      <c r="B18" s="257"/>
      <c r="C18" s="257"/>
      <c r="D18" s="258"/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30" customHeight="1" x14ac:dyDescent="0.2">
      <c r="A19" s="261" t="s">
        <v>26</v>
      </c>
      <c r="B19" s="262"/>
      <c r="C19" s="262"/>
      <c r="D19" s="263"/>
      <c r="E19" s="124">
        <v>0</v>
      </c>
      <c r="F19" s="124">
        <v>0</v>
      </c>
      <c r="G19" s="124">
        <v>0</v>
      </c>
      <c r="H19" s="124">
        <v>10000</v>
      </c>
      <c r="I19" s="124">
        <v>0</v>
      </c>
    </row>
    <row r="20" spans="1:9" ht="30" customHeight="1" x14ac:dyDescent="0.2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 x14ac:dyDescent="0.2">
      <c r="A21" s="264" t="s">
        <v>28</v>
      </c>
      <c r="B21" s="265"/>
      <c r="C21" s="265"/>
      <c r="D21" s="266"/>
      <c r="E21" s="124">
        <v>54000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Claire Deposson</cp:lastModifiedBy>
  <cp:lastPrinted>2019-04-29T14:14:47Z</cp:lastPrinted>
  <dcterms:created xsi:type="dcterms:W3CDTF">2006-02-10T09:03:57Z</dcterms:created>
  <dcterms:modified xsi:type="dcterms:W3CDTF">2021-07-29T08:33:50Z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