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\Documents\"/>
    </mc:Choice>
  </mc:AlternateContent>
  <xr:revisionPtr revIDLastSave="0" documentId="13_ncr:1_{213A62B5-CA16-42C0-9A76-77E240AFCEB8}" xr6:coauthVersionLast="36" xr6:coauthVersionMax="4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T9" i="23" l="1"/>
  <c r="Q9" i="23"/>
  <c r="N9" i="23"/>
  <c r="H9" i="23"/>
  <c r="R2" i="26"/>
  <c r="R2" i="29"/>
  <c r="T9" i="29" s="1"/>
  <c r="Q9" i="29" s="1"/>
  <c r="N9" i="29" s="1"/>
  <c r="K9" i="29" s="1"/>
  <c r="H9" i="29" s="1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<sst xmlns="http://schemas.openxmlformats.org/spreadsheetml/2006/main" count="197" uniqueCount="102">
  <si>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</si>
  <si>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</si>
  <si>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</si>
  <si>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</si>
  <si>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</si>
  <si>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</si>
  <si>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</si>
  <si>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</si>
  <si>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</si>
  <si>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</si>
  <si>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</si>
  <si>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</si>
  <si>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</si>
  <si>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</si>
  <si>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</si>
  <si>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</si>
  <si>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</si>
  <si>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</si>
  <si>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</si>
  <si>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</si>
  <si>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</si>
  <si>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</si>
  <si>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</si>
  <si>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</si>
  <si>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</si>
  <si>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</si>
  <si>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</si>
  <si>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</si>
  <si>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</si>
  <si>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</si>
  <si>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</si>
  <si>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</si>
  <si>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</si>
  <si>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</si>
  <si>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</si>
  <si>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</si>
  <si>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</si>
  <si>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</si>
  <si>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</si>
  <si>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</si>
  <si>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</si>
  <si>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</si>
  <si>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</si>
  <si>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</si>
  <si>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</si>
  <si>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</si>
  <si>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</si>
  <si>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</si>
  <si>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</si>
  <si>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</si>
  <si>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</si>
  <si>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</si>
  <si>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</si>
  <si>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</si>
  <si>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</si>
  <si>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</si>
  <si>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</si>
  <si>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</si>
  <si>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</si>
  <si>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</si>
  <si>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</si>
  <si>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</si>
  <si>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</si>
  <si>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</si>
  <si>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</si>
  <si>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</si>
  <si>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</si>
  <si>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</si>
  <si>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</si>
  <si>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</si>
  <si>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</si>
  <si>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</si>
  <si>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</si>
  <si>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</si>
  <si>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</si>
  <si>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</si>
  <si>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</si>
  <si>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</si>
  <si>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</si>
  <si>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</si>
  <si>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</si>
  <si>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VERLAINE</t>
  </si>
  <si>
    <t>VINAVE DES STREATS, 32</t>
  </si>
  <si>
    <t>4537 VERLAINE</t>
  </si>
  <si>
    <t>commune de verlaine.be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</si>
  <si>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</si>
  <si>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</si>
  <si>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</si>
  <si>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</si>
  <si>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13/12/2021</t>
  </si>
  <si>
    <t>14/01/2022</t>
  </si>
  <si>
    <t>Budget</t>
  </si>
  <si>
    <t xml:space="preserve">ISABELLE DOYEN </t>
  </si>
  <si>
    <t>04.259.99.14</t>
  </si>
  <si>
    <t>dg.commune@verlaine.be</t>
  </si>
  <si>
    <t>Virginie JANSS</t>
  </si>
  <si>
    <t>04.259.99.19</t>
  </si>
  <si>
    <t>virginie.janss@verlaine.be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</si>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</sst>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0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vertical="center"/>
    </xf>
    <xf numFmtId="166" fontId="14" fillId="0" borderId="0" xfId="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6" fontId="14" fillId="6" borderId="17" xfId="5" applyNumberFormat="1" applyFont="1" applyFill="1" applyBorder="1" applyAlignment="1">
      <alignment horizontal="center" vertical="center"/>
    </xf>
    <xf numFmtId="166" fontId="14" fillId="6" borderId="18" xfId="5" applyNumberFormat="1" applyFont="1" applyFill="1" applyBorder="1" applyAlignment="1">
      <alignment horizontal="center" vertical="center"/>
    </xf>
    <xf numFmtId="166" fontId="14" fillId="6" borderId="19" xfId="5" applyNumberFormat="1" applyFont="1" applyFill="1" applyBorder="1" applyAlignment="1">
      <alignment horizontal="center" vertical="center"/>
    </xf>
    <xf numFmtId="166" fontId="14" fillId="14" borderId="17" xfId="5" applyNumberFormat="1" applyFont="1" applyFill="1" applyBorder="1" applyAlignment="1">
      <alignment horizontal="center" vertical="center"/>
    </xf>
    <xf numFmtId="166" fontId="14" fillId="14" borderId="18" xfId="5" applyNumberFormat="1" applyFont="1" applyFill="1" applyBorder="1" applyAlignment="1">
      <alignment horizontal="center" vertical="center"/>
    </xf>
    <xf numFmtId="166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4" fontId="12" fillId="2" borderId="9" xfId="5" applyNumberFormat="1" applyFont="1" applyFill="1" applyBorder="1" applyAlignment="1">
      <alignment vertical="center"/>
    </xf>
    <xf numFmtId="164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2" fillId="2" borderId="0" xfId="5" applyNumberFormat="1" applyFont="1" applyFill="1" applyBorder="1" applyAlignment="1">
      <alignment vertical="center"/>
    </xf>
    <xf numFmtId="164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2" fillId="2" borderId="21" xfId="5" applyNumberFormat="1" applyFont="1" applyFill="1" applyBorder="1" applyAlignment="1">
      <alignment vertical="center"/>
    </xf>
    <xf numFmtId="164" fontId="12" fillId="2" borderId="22" xfId="5" applyNumberFormat="1" applyFont="1" applyFill="1" applyBorder="1" applyAlignment="1">
      <alignment vertical="center"/>
    </xf>
    <xf numFmtId="164" fontId="12" fillId="15" borderId="17" xfId="5" applyNumberFormat="1" applyFont="1" applyFill="1" applyBorder="1" applyAlignment="1">
      <alignment vertical="center"/>
    </xf>
    <xf numFmtId="164" fontId="12" fillId="15" borderId="18" xfId="5" applyNumberFormat="1" applyFont="1" applyFill="1" applyBorder="1" applyAlignment="1">
      <alignment vertical="center"/>
    </xf>
    <xf numFmtId="164" fontId="12" fillId="15" borderId="19" xfId="5" applyNumberFormat="1" applyFont="1" applyFill="1" applyBorder="1" applyAlignment="1">
      <alignment vertical="center"/>
    </xf>
    <xf numFmtId="164" fontId="12" fillId="2" borderId="23" xfId="5" applyNumberFormat="1" applyFont="1" applyFill="1" applyBorder="1" applyAlignment="1">
      <alignment vertical="center"/>
    </xf>
    <xf numFmtId="164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4" fontId="12" fillId="19" borderId="17" xfId="5" applyNumberFormat="1" applyFont="1" applyFill="1" applyBorder="1" applyAlignment="1">
      <alignment vertical="center"/>
    </xf>
    <xf numFmtId="164" fontId="12" fillId="19" borderId="18" xfId="5" applyNumberFormat="1" applyFont="1" applyFill="1" applyBorder="1" applyAlignment="1">
      <alignment vertical="center"/>
    </xf>
    <xf numFmtId="164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 applyBorder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1733.8100000014529</c:v>
                </c:pt>
                <c:pt idx="1">
                  <c:v>6351.3800000008196</c:v>
                </c:pt>
                <c:pt idx="2">
                  <c:v>16090.439999999478</c:v>
                </c:pt>
                <c:pt idx="3">
                  <c:v>16115.650000000373</c:v>
                </c:pt>
                <c:pt idx="4">
                  <c:v>101112.46999999974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5454.9800000013784</c:v>
                </c:pt>
                <c:pt idx="1">
                  <c:v>22549.550000000745</c:v>
                </c:pt>
                <c:pt idx="2">
                  <c:v>249998.12000000011</c:v>
                </c:pt>
                <c:pt idx="3">
                  <c:v>18010.980000000447</c:v>
                </c:pt>
                <c:pt idx="4">
                  <c:v>9617.7000000001863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4777110.1099999994</c:v>
                </c:pt>
                <c:pt idx="1">
                  <c:v>4807906.54</c:v>
                </c:pt>
                <c:pt idx="2">
                  <c:v>5301105.3900000006</c:v>
                </c:pt>
                <c:pt idx="3">
                  <c:v>5337789.03</c:v>
                </c:pt>
                <c:pt idx="4">
                  <c:v>5369697.1100000003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4778843.9200000009</c:v>
                </c:pt>
                <c:pt idx="1">
                  <c:v>4814257.9200000009</c:v>
                </c:pt>
                <c:pt idx="2">
                  <c:v>5317195.83</c:v>
                </c:pt>
                <c:pt idx="3">
                  <c:v>5353904.6800000006</c:v>
                </c:pt>
                <c:pt idx="4">
                  <c:v>5470809.5800000001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1877699.64</c:v>
                </c:pt>
                <c:pt idx="1">
                  <c:v>1529478.39</c:v>
                </c:pt>
                <c:pt idx="2">
                  <c:v>1039770.0499999999</c:v>
                </c:pt>
                <c:pt idx="3">
                  <c:v>2139140.04</c:v>
                </c:pt>
                <c:pt idx="4">
                  <c:v>986621.76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1198643.56</c:v>
                </c:pt>
                <c:pt idx="1">
                  <c:v>560000</c:v>
                </c:pt>
                <c:pt idx="2">
                  <c:v>351913.38</c:v>
                </c:pt>
                <c:pt idx="3">
                  <c:v>879595.56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2022</v>
      </c>
      <c r="S2" s="147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>
      <c r="A15" s="125"/>
      <c r="B15" s="125"/>
      <c r="C15" s="125"/>
      <c r="D15" s="125"/>
      <c r="E15" s="125"/>
      <c r="F15" s="125"/>
      <c r="G15" s="125"/>
    </row>
    <row r="16" spans="1:22" ht="13.15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899999999999999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>
      <c r="A31" s="123" t="s">
        <v>6</v>
      </c>
      <c r="B31" s="124"/>
      <c r="C31" s="124"/>
      <c r="D31" s="124"/>
      <c r="E31" s="124"/>
      <c r="F31" s="124"/>
      <c r="G31" s="124"/>
      <c r="H31" s="292"/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>
      <c r="A32" s="123" t="s">
        <v>7</v>
      </c>
      <c r="B32" s="124"/>
      <c r="C32" s="124"/>
      <c r="D32" s="124"/>
      <c r="E32" s="124"/>
      <c r="F32" s="124"/>
      <c r="G32" s="124"/>
      <c r="H32" s="291" t="s">
        <v>94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>
      <c r="A34" s="127" t="s">
        <v>35</v>
      </c>
      <c r="B34" s="128"/>
      <c r="C34" s="128"/>
      <c r="D34" s="128"/>
      <c r="E34" s="128"/>
      <c r="F34" s="128"/>
      <c r="G34" s="128"/>
      <c r="H34" s="293" t="s">
        <v>95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>
      <c r="A35" s="131" t="s">
        <v>5</v>
      </c>
      <c r="B35" s="132"/>
      <c r="C35" s="132"/>
      <c r="D35" s="132"/>
      <c r="E35" s="132"/>
      <c r="F35" s="132"/>
      <c r="G35" s="132"/>
      <c r="H35" s="294" t="s">
        <v>96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>
      <c r="A36" s="123" t="s">
        <v>6</v>
      </c>
      <c r="B36" s="124"/>
      <c r="C36" s="124"/>
      <c r="D36" s="124"/>
      <c r="E36" s="124"/>
      <c r="F36" s="124"/>
      <c r="G36" s="124"/>
      <c r="H36" s="292"/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>
      <c r="A37" s="123" t="s">
        <v>7</v>
      </c>
      <c r="B37" s="124"/>
      <c r="C37" s="124"/>
      <c r="D37" s="124"/>
      <c r="E37" s="124"/>
      <c r="F37" s="124"/>
      <c r="G37" s="124"/>
      <c r="H37" s="291" t="s">
        <v>97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3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>
      <c r="A8" s="176" t="s">
        <v>2</v>
      </c>
      <c r="B8" s="176"/>
      <c r="C8" s="176"/>
      <c r="D8" s="176"/>
      <c r="E8" s="176"/>
      <c r="F8" s="176"/>
      <c r="G8" s="176"/>
      <c r="H8" s="178">
        <f>K8-1</f>
        <v>2018</v>
      </c>
      <c r="I8" s="178"/>
      <c r="J8" s="178"/>
      <c r="K8" s="178">
        <f>N8-1</f>
        <v>2019</v>
      </c>
      <c r="L8" s="178"/>
      <c r="M8" s="178"/>
      <c r="N8" s="178">
        <f>Q8-1</f>
        <v>2020</v>
      </c>
      <c r="O8" s="178"/>
      <c r="P8" s="178"/>
      <c r="Q8" s="178">
        <f>T8-1</f>
        <v>2021</v>
      </c>
      <c r="R8" s="178"/>
      <c r="S8" s="178"/>
      <c r="T8" s="178">
        <f>R2</f>
        <v>2022</v>
      </c>
      <c r="U8" s="178"/>
      <c r="V8" s="178"/>
    </row>
    <row r="9" spans="1:23" ht="18.399999999999999" customHeight="1" thickBot="1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1733.8100000014529</v>
      </c>
      <c r="I9" s="180"/>
      <c r="J9" s="181"/>
      <c r="K9" s="179">
        <f>'Ordinaire GE'!K26-'Ordinaire GE'!K15</f>
        <v>6351.3800000008196</v>
      </c>
      <c r="L9" s="180"/>
      <c r="M9" s="181"/>
      <c r="N9" s="179">
        <f>'Ordinaire GE'!N26-'Ordinaire GE'!N15</f>
        <v>16090.439999999478</v>
      </c>
      <c r="O9" s="180"/>
      <c r="P9" s="181"/>
      <c r="Q9" s="179">
        <f>'Ordinaire GE'!Q26-'Ordinaire GE'!Q15</f>
        <v>16115.650000000373</v>
      </c>
      <c r="R9" s="180"/>
      <c r="S9" s="181"/>
      <c r="T9" s="179">
        <f>'Ordinaire GE'!T26-'Ordinaire GE'!T15</f>
        <v>101112.46999999974</v>
      </c>
      <c r="U9" s="180"/>
      <c r="V9" s="181"/>
    </row>
    <row r="10" spans="1:23" ht="40.5" customHeight="1" thickBot="1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5454.9800000013784</v>
      </c>
      <c r="I10" s="183"/>
      <c r="J10" s="184"/>
      <c r="K10" s="182">
        <f>'Ordinaire GE'!K29-'Ordinaire GE'!K18</f>
        <v>22549.550000000745</v>
      </c>
      <c r="L10" s="183"/>
      <c r="M10" s="184"/>
      <c r="N10" s="182">
        <f>'Ordinaire GE'!N29-'Ordinaire GE'!N18</f>
        <v>249998.12000000011</v>
      </c>
      <c r="O10" s="183"/>
      <c r="P10" s="184"/>
      <c r="Q10" s="182">
        <f>'Ordinaire GE'!Q29-'Ordinaire GE'!Q18</f>
        <v>18010.980000000447</v>
      </c>
      <c r="R10" s="183"/>
      <c r="S10" s="184"/>
      <c r="T10" s="182">
        <f>'Ordinaire GE'!T29-'Ordinaire GE'!T18</f>
        <v>9617.7000000001863</v>
      </c>
      <c r="U10" s="183"/>
      <c r="V10" s="184"/>
    </row>
    <row r="11" spans="1:23" ht="16.899999999999999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98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13</v>
      </c>
      <c r="B10" s="203"/>
      <c r="C10" s="203"/>
      <c r="D10" s="203"/>
      <c r="E10" s="203"/>
      <c r="F10" s="203"/>
      <c r="G10" s="203"/>
      <c r="H10" s="297">
        <v>2038748.61</v>
      </c>
      <c r="I10" s="204">
        <v>5512664.2599999998</v>
      </c>
      <c r="J10" s="205">
        <v>5512664.2599999998</v>
      </c>
      <c r="K10" s="297">
        <v>2145553.1800000002</v>
      </c>
      <c r="L10" s="204">
        <v>5512664.2599999998</v>
      </c>
      <c r="M10" s="205">
        <v>5512664.2599999998</v>
      </c>
      <c r="N10" s="297">
        <v>2238346.6800000002</v>
      </c>
      <c r="O10" s="204">
        <v>5512664.2599999998</v>
      </c>
      <c r="P10" s="205">
        <v>5512664.2599999998</v>
      </c>
      <c r="Q10" s="297">
        <v>2213703.8199999998</v>
      </c>
      <c r="R10" s="204">
        <v>5512664.2599999998</v>
      </c>
      <c r="S10" s="205">
        <v>5512664.2599999998</v>
      </c>
      <c r="T10" s="297">
        <v>2191161.54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14</v>
      </c>
      <c r="B11" s="207"/>
      <c r="C11" s="207"/>
      <c r="D11" s="207"/>
      <c r="E11" s="207"/>
      <c r="F11" s="207"/>
      <c r="G11" s="207"/>
      <c r="H11" s="298">
        <v>1041476.06</v>
      </c>
      <c r="I11" s="208">
        <v>2726342.74</v>
      </c>
      <c r="J11" s="209">
        <v>2726342.74</v>
      </c>
      <c r="K11" s="298">
        <v>991683.15</v>
      </c>
      <c r="L11" s="208">
        <v>2726342.74</v>
      </c>
      <c r="M11" s="209">
        <v>2726342.74</v>
      </c>
      <c r="N11" s="298">
        <v>1304369.93</v>
      </c>
      <c r="O11" s="208">
        <v>2726342.74</v>
      </c>
      <c r="P11" s="209">
        <v>2726342.74</v>
      </c>
      <c r="Q11" s="298">
        <v>1334279.51</v>
      </c>
      <c r="R11" s="208">
        <v>2726342.74</v>
      </c>
      <c r="S11" s="209">
        <v>2726342.74</v>
      </c>
      <c r="T11" s="298">
        <v>1395378.03</v>
      </c>
      <c r="U11" s="208">
        <v>2726342.74</v>
      </c>
      <c r="V11" s="209">
        <v>2726342.74</v>
      </c>
    </row>
    <row r="12" spans="1:22" ht="18.399999999999999" customHeight="1">
      <c r="A12" s="206" t="s">
        <v>15</v>
      </c>
      <c r="B12" s="207"/>
      <c r="C12" s="207"/>
      <c r="D12" s="207"/>
      <c r="E12" s="207"/>
      <c r="F12" s="207"/>
      <c r="G12" s="207"/>
      <c r="H12" s="298">
        <v>1195014.6399999999</v>
      </c>
      <c r="I12" s="208">
        <v>4264832.04</v>
      </c>
      <c r="J12" s="209">
        <v>4264832.04</v>
      </c>
      <c r="K12" s="298">
        <v>1192442.6100000001</v>
      </c>
      <c r="L12" s="208">
        <v>4264832.04</v>
      </c>
      <c r="M12" s="209">
        <v>4264832.04</v>
      </c>
      <c r="N12" s="298">
        <v>1261073.45</v>
      </c>
      <c r="O12" s="208">
        <v>4264832.04</v>
      </c>
      <c r="P12" s="209">
        <v>4264832.04</v>
      </c>
      <c r="Q12" s="298">
        <v>1302480.67</v>
      </c>
      <c r="R12" s="208">
        <v>4264832.04</v>
      </c>
      <c r="S12" s="209">
        <v>4264832.04</v>
      </c>
      <c r="T12" s="298">
        <v>1309313.33</v>
      </c>
      <c r="U12" s="208">
        <v>4264832.04</v>
      </c>
      <c r="V12" s="209">
        <v>4264832.04</v>
      </c>
    </row>
    <row r="13" spans="1:22" ht="18.399999999999999" customHeight="1">
      <c r="A13" s="206" t="s">
        <v>16</v>
      </c>
      <c r="B13" s="207"/>
      <c r="C13" s="207"/>
      <c r="D13" s="207"/>
      <c r="E13" s="207"/>
      <c r="F13" s="207"/>
      <c r="G13" s="207"/>
      <c r="H13" s="298">
        <v>501870.8</v>
      </c>
      <c r="I13" s="208">
        <v>41563.69</v>
      </c>
      <c r="J13" s="209">
        <v>41563.69</v>
      </c>
      <c r="K13" s="298">
        <v>478227.6</v>
      </c>
      <c r="L13" s="208">
        <v>41563.69</v>
      </c>
      <c r="M13" s="209">
        <v>41563.69</v>
      </c>
      <c r="N13" s="298">
        <v>497315.33</v>
      </c>
      <c r="O13" s="208">
        <v>41563.69</v>
      </c>
      <c r="P13" s="209">
        <v>41563.69</v>
      </c>
      <c r="Q13" s="298">
        <v>487325.03</v>
      </c>
      <c r="R13" s="208">
        <v>41563.69</v>
      </c>
      <c r="S13" s="209">
        <v>41563.69</v>
      </c>
      <c r="T13" s="298">
        <v>473844.21</v>
      </c>
      <c r="U13" s="208">
        <v>41563.69</v>
      </c>
      <c r="V13" s="209">
        <v>41563.69</v>
      </c>
    </row>
    <row r="14" spans="1:22" ht="18.399999999999999" customHeight="1" thickBot="1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4777110.1099999994</v>
      </c>
      <c r="I15" s="215"/>
      <c r="J15" s="216"/>
      <c r="K15" s="215">
        <f>SUM(K10:K14)</f>
        <v>4807906.54</v>
      </c>
      <c r="L15" s="215"/>
      <c r="M15" s="215"/>
      <c r="N15" s="214">
        <f>SUM(N10:N14)</f>
        <v>5301105.3900000006</v>
      </c>
      <c r="O15" s="215"/>
      <c r="P15" s="216"/>
      <c r="Q15" s="215">
        <f>SUM(Q10:Q14)</f>
        <v>5337789.03</v>
      </c>
      <c r="R15" s="215"/>
      <c r="S15" s="216"/>
      <c r="T15" s="215">
        <f>SUM(T10:T14)</f>
        <v>5369697.1100000003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74.62</v>
      </c>
      <c r="I16" s="217">
        <v>1521059.02</v>
      </c>
      <c r="J16" s="218">
        <v>2351270.66</v>
      </c>
      <c r="K16" s="300">
        <v>450</v>
      </c>
      <c r="L16" s="217">
        <v>1659060.83</v>
      </c>
      <c r="M16" s="218">
        <v>1521059.02</v>
      </c>
      <c r="N16" s="300">
        <v>1877.12</v>
      </c>
      <c r="O16" s="217">
        <v>2230351.92</v>
      </c>
      <c r="P16" s="218">
        <v>1659060.83</v>
      </c>
      <c r="Q16" s="300">
        <v>879.43</v>
      </c>
      <c r="R16" s="217">
        <v>2351270.66</v>
      </c>
      <c r="S16" s="218">
        <v>2230351.92</v>
      </c>
      <c r="T16" s="300">
        <v>4882.18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418484.6</v>
      </c>
      <c r="I17" s="212">
        <v>1192323.53</v>
      </c>
      <c r="J17" s="213">
        <v>824300.6</v>
      </c>
      <c r="K17" s="299">
        <v>969478.39</v>
      </c>
      <c r="L17" s="212">
        <v>4295659.8600000003</v>
      </c>
      <c r="M17" s="213">
        <v>1192323.53</v>
      </c>
      <c r="N17" s="299">
        <v>91291.77</v>
      </c>
      <c r="O17" s="212">
        <v>1045347.08</v>
      </c>
      <c r="P17" s="213">
        <v>4295659.8600000003</v>
      </c>
      <c r="Q17" s="299">
        <v>125000</v>
      </c>
      <c r="R17" s="212">
        <v>824300.6</v>
      </c>
      <c r="S17" s="213">
        <v>1045347.08</v>
      </c>
      <c r="T17" s="299">
        <v>110000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5195669.3299999991</v>
      </c>
      <c r="I18" s="225"/>
      <c r="J18" s="226"/>
      <c r="K18" s="225">
        <f>SUM(K15:K17)</f>
        <v>5777834.9299999997</v>
      </c>
      <c r="L18" s="225"/>
      <c r="M18" s="225"/>
      <c r="N18" s="224">
        <f>SUM(N15:N17)</f>
        <v>5394274.2800000003</v>
      </c>
      <c r="O18" s="225"/>
      <c r="P18" s="226"/>
      <c r="Q18" s="224">
        <f>SUM(Q15:Q17)</f>
        <v>5463668.46</v>
      </c>
      <c r="R18" s="225"/>
      <c r="S18" s="226"/>
      <c r="T18" s="224">
        <f>SUM(T15:T17)</f>
        <v>5484579.29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99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6" t="s">
        <v>17</v>
      </c>
      <c r="B22" s="207"/>
      <c r="C22" s="207"/>
      <c r="D22" s="207"/>
      <c r="E22" s="207"/>
      <c r="F22" s="207"/>
      <c r="G22" s="227"/>
      <c r="H22" s="297">
        <v>250591.53</v>
      </c>
      <c r="I22" s="204">
        <v>373432.17</v>
      </c>
      <c r="J22" s="205">
        <v>697745.74</v>
      </c>
      <c r="K22" s="297">
        <v>252575.65</v>
      </c>
      <c r="L22" s="204">
        <v>373432.17</v>
      </c>
      <c r="M22" s="205">
        <v>697745.74</v>
      </c>
      <c r="N22" s="297">
        <v>367552.05</v>
      </c>
      <c r="O22" s="204">
        <v>373432.17</v>
      </c>
      <c r="P22" s="205">
        <v>697745.74</v>
      </c>
      <c r="Q22" s="297">
        <v>356765.75</v>
      </c>
      <c r="R22" s="204">
        <v>373432.17</v>
      </c>
      <c r="S22" s="205">
        <v>697745.74</v>
      </c>
      <c r="T22" s="297">
        <v>334786.84000000003</v>
      </c>
      <c r="U22" s="204">
        <v>373432.17</v>
      </c>
      <c r="V22" s="205">
        <v>697745.74</v>
      </c>
    </row>
    <row r="23" spans="1:22" ht="18.399999999999999" customHeight="1">
      <c r="A23" s="206" t="s">
        <v>15</v>
      </c>
      <c r="B23" s="207"/>
      <c r="C23" s="207"/>
      <c r="D23" s="207"/>
      <c r="E23" s="207"/>
      <c r="F23" s="207"/>
      <c r="G23" s="227"/>
      <c r="H23" s="298">
        <v>4462624.7</v>
      </c>
      <c r="I23" s="208">
        <v>12728583.199999999</v>
      </c>
      <c r="J23" s="209">
        <v>13240574.68</v>
      </c>
      <c r="K23" s="298">
        <v>4502312.08</v>
      </c>
      <c r="L23" s="208">
        <v>12728583.199999999</v>
      </c>
      <c r="M23" s="209">
        <v>13240574.68</v>
      </c>
      <c r="N23" s="298">
        <v>4863139.9000000004</v>
      </c>
      <c r="O23" s="208">
        <v>12728583.199999999</v>
      </c>
      <c r="P23" s="209">
        <v>13240574.68</v>
      </c>
      <c r="Q23" s="298">
        <v>4910487.4800000004</v>
      </c>
      <c r="R23" s="208">
        <v>12728583.199999999</v>
      </c>
      <c r="S23" s="209">
        <v>13240574.68</v>
      </c>
      <c r="T23" s="298">
        <v>5067661.34</v>
      </c>
      <c r="U23" s="208">
        <v>12728583.199999999</v>
      </c>
      <c r="V23" s="209">
        <v>13240574.68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27"/>
      <c r="H24" s="298">
        <v>65627.69</v>
      </c>
      <c r="I24" s="208">
        <v>548784.99</v>
      </c>
      <c r="J24" s="209">
        <v>408005.67</v>
      </c>
      <c r="K24" s="298">
        <v>59370.19</v>
      </c>
      <c r="L24" s="208">
        <v>548784.99</v>
      </c>
      <c r="M24" s="209">
        <v>408005.67</v>
      </c>
      <c r="N24" s="298">
        <v>86503.88</v>
      </c>
      <c r="O24" s="208">
        <v>548784.99</v>
      </c>
      <c r="P24" s="209">
        <v>408005.67</v>
      </c>
      <c r="Q24" s="298">
        <v>86651.45</v>
      </c>
      <c r="R24" s="208">
        <v>548784.99</v>
      </c>
      <c r="S24" s="209">
        <v>408005.67</v>
      </c>
      <c r="T24" s="298">
        <v>68361.399999999994</v>
      </c>
      <c r="U24" s="208">
        <v>548784.99</v>
      </c>
      <c r="V24" s="209">
        <v>408005.67</v>
      </c>
    </row>
    <row r="25" spans="1:22" ht="18.399999999999999" customHeight="1" thickBot="1">
      <c r="A25" s="210" t="s">
        <v>3</v>
      </c>
      <c r="B25" s="211"/>
      <c r="C25" s="211"/>
      <c r="D25" s="211"/>
      <c r="E25" s="211"/>
      <c r="F25" s="211"/>
      <c r="G25" s="228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4778843.9200000009</v>
      </c>
      <c r="I26" s="215"/>
      <c r="J26" s="215"/>
      <c r="K26" s="214">
        <f>SUM(K22:K25)</f>
        <v>4814257.9200000009</v>
      </c>
      <c r="L26" s="215"/>
      <c r="M26" s="216"/>
      <c r="N26" s="215">
        <f>SUM(N22:N25)</f>
        <v>5317195.83</v>
      </c>
      <c r="O26" s="215"/>
      <c r="P26" s="215"/>
      <c r="Q26" s="214">
        <f>SUM(Q22:Q25)</f>
        <v>5353904.6800000006</v>
      </c>
      <c r="R26" s="215"/>
      <c r="S26" s="216"/>
      <c r="T26" s="214">
        <f>SUM(T22:T25)</f>
        <v>5470809.5800000001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422280.39</v>
      </c>
      <c r="I27" s="217">
        <v>6001218.2883333303</v>
      </c>
      <c r="J27" s="218">
        <v>5811470.0833333302</v>
      </c>
      <c r="K27" s="300">
        <v>986126.56</v>
      </c>
      <c r="L27" s="217">
        <v>6001218.2883333303</v>
      </c>
      <c r="M27" s="218">
        <v>5811470.0833333302</v>
      </c>
      <c r="N27" s="300">
        <v>327076.57</v>
      </c>
      <c r="O27" s="217">
        <v>6001218.2883333303</v>
      </c>
      <c r="P27" s="218">
        <v>5811470.0833333302</v>
      </c>
      <c r="Q27" s="300">
        <v>127774.76</v>
      </c>
      <c r="R27" s="217">
        <v>6001218.2883333303</v>
      </c>
      <c r="S27" s="218">
        <v>5811470.0833333302</v>
      </c>
      <c r="T27" s="300">
        <v>23387.41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5201124.3100000005</v>
      </c>
      <c r="I29" s="225"/>
      <c r="J29" s="225"/>
      <c r="K29" s="224">
        <f>SUM(K26:K28)</f>
        <v>5800384.4800000004</v>
      </c>
      <c r="L29" s="225"/>
      <c r="M29" s="226"/>
      <c r="N29" s="225">
        <f>SUM(N26:N28)</f>
        <v>5644272.4000000004</v>
      </c>
      <c r="O29" s="225"/>
      <c r="P29" s="225"/>
      <c r="Q29" s="224">
        <f>SUM(Q26:Q28)</f>
        <v>5481679.4400000004</v>
      </c>
      <c r="R29" s="225"/>
      <c r="S29" s="226"/>
      <c r="T29" s="224">
        <f>SUM(T26:T28)</f>
        <v>5494196.9900000002</v>
      </c>
      <c r="U29" s="225"/>
      <c r="V29" s="226"/>
    </row>
    <row r="30" spans="1:22" ht="16.899999999999999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100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15</v>
      </c>
      <c r="B10" s="203"/>
      <c r="C10" s="203"/>
      <c r="D10" s="203"/>
      <c r="E10" s="203"/>
      <c r="F10" s="203"/>
      <c r="G10" s="203"/>
      <c r="H10" s="297">
        <v>22983.25</v>
      </c>
      <c r="I10" s="204">
        <v>5512664.2599999998</v>
      </c>
      <c r="J10" s="205">
        <v>5512664.2599999998</v>
      </c>
      <c r="K10" s="297">
        <v>12851.14</v>
      </c>
      <c r="L10" s="204">
        <v>5512664.2599999998</v>
      </c>
      <c r="M10" s="205">
        <v>5512664.2599999998</v>
      </c>
      <c r="N10" s="297">
        <v>14973.7</v>
      </c>
      <c r="O10" s="204">
        <v>5512664.2599999998</v>
      </c>
      <c r="P10" s="205">
        <v>5512664.2599999998</v>
      </c>
      <c r="Q10" s="297">
        <v>29922.33</v>
      </c>
      <c r="R10" s="204">
        <v>5512664.2599999998</v>
      </c>
      <c r="S10" s="205">
        <v>5512664.2599999998</v>
      </c>
      <c r="T10" s="297">
        <v>30145.95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46</v>
      </c>
      <c r="B11" s="207"/>
      <c r="C11" s="207"/>
      <c r="D11" s="207"/>
      <c r="E11" s="207"/>
      <c r="F11" s="207"/>
      <c r="G11" s="207"/>
      <c r="H11" s="298">
        <v>1828989.14</v>
      </c>
      <c r="I11" s="208">
        <v>2726342.74</v>
      </c>
      <c r="J11" s="209">
        <v>2726342.74</v>
      </c>
      <c r="K11" s="298">
        <v>1490900</v>
      </c>
      <c r="L11" s="208">
        <v>2726342.74</v>
      </c>
      <c r="M11" s="209">
        <v>2726342.74</v>
      </c>
      <c r="N11" s="298">
        <v>993504.58</v>
      </c>
      <c r="O11" s="208">
        <v>2726342.74</v>
      </c>
      <c r="P11" s="209">
        <v>2726342.74</v>
      </c>
      <c r="Q11" s="298">
        <v>2077725.94</v>
      </c>
      <c r="R11" s="208">
        <v>2726342.74</v>
      </c>
      <c r="S11" s="209">
        <v>2726342.74</v>
      </c>
      <c r="T11" s="298">
        <v>917643.43</v>
      </c>
      <c r="U11" s="208">
        <v>2726342.74</v>
      </c>
      <c r="V11" s="209">
        <v>2726342.74</v>
      </c>
    </row>
    <row r="12" spans="1:22" ht="18.399999999999999" customHeight="1">
      <c r="A12" s="206" t="s">
        <v>16</v>
      </c>
      <c r="B12" s="207"/>
      <c r="C12" s="207"/>
      <c r="D12" s="207"/>
      <c r="E12" s="207"/>
      <c r="F12" s="207"/>
      <c r="G12" s="207"/>
      <c r="H12" s="298">
        <v>25727.25</v>
      </c>
      <c r="I12" s="208">
        <v>4264832.04</v>
      </c>
      <c r="J12" s="209">
        <v>4264832.04</v>
      </c>
      <c r="K12" s="298">
        <v>25727.25</v>
      </c>
      <c r="L12" s="208">
        <v>4264832.04</v>
      </c>
      <c r="M12" s="209">
        <v>4264832.04</v>
      </c>
      <c r="N12" s="298">
        <v>31291.77</v>
      </c>
      <c r="O12" s="208">
        <v>4264832.04</v>
      </c>
      <c r="P12" s="209">
        <v>4264832.04</v>
      </c>
      <c r="Q12" s="298">
        <v>31491.77</v>
      </c>
      <c r="R12" s="208">
        <v>4264832.04</v>
      </c>
      <c r="S12" s="209">
        <v>4264832.04</v>
      </c>
      <c r="T12" s="298">
        <v>38832.379999999997</v>
      </c>
      <c r="U12" s="208">
        <v>4264832.04</v>
      </c>
      <c r="V12" s="209">
        <v>4264832.04</v>
      </c>
    </row>
    <row r="13" spans="1:22" ht="18.399999999999999" customHeight="1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1877699.64</v>
      </c>
      <c r="I15" s="215"/>
      <c r="J15" s="216"/>
      <c r="K15" s="215">
        <f>SUM(K10:K14)</f>
        <v>1529478.39</v>
      </c>
      <c r="L15" s="215"/>
      <c r="M15" s="215"/>
      <c r="N15" s="214">
        <f>SUM(N10:N14)</f>
        <v>1039770.0499999999</v>
      </c>
      <c r="O15" s="215"/>
      <c r="P15" s="216"/>
      <c r="Q15" s="215">
        <f>SUM(Q10:Q14)</f>
        <v>2139140.04</v>
      </c>
      <c r="R15" s="215"/>
      <c r="S15" s="216"/>
      <c r="T15" s="215">
        <f>SUM(T10:T14)</f>
        <v>986621.76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47587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0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1925286.64</v>
      </c>
      <c r="I18" s="225"/>
      <c r="J18" s="226"/>
      <c r="K18" s="225">
        <f>SUM(K15:K17)</f>
        <v>1529478.39</v>
      </c>
      <c r="L18" s="225"/>
      <c r="M18" s="225"/>
      <c r="N18" s="224">
        <f>SUM(N15:N17)</f>
        <v>1039770.0499999999</v>
      </c>
      <c r="O18" s="225"/>
      <c r="P18" s="226"/>
      <c r="Q18" s="224">
        <f>SUM(Q15:Q17)</f>
        <v>2139140.04</v>
      </c>
      <c r="R18" s="225"/>
      <c r="S18" s="226"/>
      <c r="T18" s="224">
        <f>SUM(T15:T17)</f>
        <v>986621.76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101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2" t="s">
        <v>15</v>
      </c>
      <c r="B22" s="203"/>
      <c r="C22" s="203"/>
      <c r="D22" s="203"/>
      <c r="E22" s="203"/>
      <c r="F22" s="203"/>
      <c r="G22" s="203"/>
      <c r="H22" s="297">
        <v>87431.56</v>
      </c>
      <c r="I22" s="204">
        <v>373432.17</v>
      </c>
      <c r="J22" s="205">
        <v>697745.74</v>
      </c>
      <c r="K22" s="297">
        <v>10000</v>
      </c>
      <c r="L22" s="204">
        <v>365967.42</v>
      </c>
      <c r="M22" s="205">
        <v>373432.17</v>
      </c>
      <c r="N22" s="297">
        <v>15000</v>
      </c>
      <c r="O22" s="204">
        <v>414709.37</v>
      </c>
      <c r="P22" s="205">
        <v>365967.42</v>
      </c>
      <c r="Q22" s="297">
        <v>15000</v>
      </c>
      <c r="R22" s="204">
        <v>697745.74</v>
      </c>
      <c r="S22" s="205">
        <v>414709.37</v>
      </c>
      <c r="T22" s="297">
        <v>0</v>
      </c>
      <c r="U22" s="204">
        <v>557211.56000000006</v>
      </c>
      <c r="V22" s="205">
        <v>577850.16</v>
      </c>
    </row>
    <row r="23" spans="1:22" ht="18.399999999999999" customHeight="1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0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07"/>
      <c r="H24" s="298">
        <v>1111212</v>
      </c>
      <c r="I24" s="208">
        <v>548784.99</v>
      </c>
      <c r="J24" s="209">
        <v>408005.67</v>
      </c>
      <c r="K24" s="298">
        <v>550000</v>
      </c>
      <c r="L24" s="208">
        <v>536819.05000000005</v>
      </c>
      <c r="M24" s="209">
        <v>548784.99</v>
      </c>
      <c r="N24" s="298">
        <v>336913.38</v>
      </c>
      <c r="O24" s="208">
        <v>344975.81</v>
      </c>
      <c r="P24" s="209">
        <v>536819.05000000005</v>
      </c>
      <c r="Q24" s="298">
        <v>864595.56</v>
      </c>
      <c r="R24" s="208">
        <v>408005.67</v>
      </c>
      <c r="S24" s="209">
        <v>344975.81</v>
      </c>
      <c r="T24" s="298">
        <v>0</v>
      </c>
      <c r="U24" s="208">
        <v>128208.38666666699</v>
      </c>
      <c r="V24" s="209">
        <v>26303.796666666702</v>
      </c>
    </row>
    <row r="25" spans="1:22" ht="18.399999999999999" customHeight="1" thickBot="1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1198643.56</v>
      </c>
      <c r="I26" s="215"/>
      <c r="J26" s="215"/>
      <c r="K26" s="214">
        <f>SUM(K22:K25)</f>
        <v>560000</v>
      </c>
      <c r="L26" s="215"/>
      <c r="M26" s="216"/>
      <c r="N26" s="215">
        <f>SUM(N22:N25)</f>
        <v>351913.38</v>
      </c>
      <c r="O26" s="215"/>
      <c r="P26" s="215"/>
      <c r="Q26" s="214">
        <f>SUM(Q22:Q25)</f>
        <v>879595.56</v>
      </c>
      <c r="R26" s="215"/>
      <c r="S26" s="216"/>
      <c r="T26" s="214">
        <f>SUM(T22:T25)</f>
        <v>0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41334.379999999997</v>
      </c>
      <c r="I27" s="217"/>
      <c r="J27" s="218"/>
      <c r="K27" s="300">
        <v>150044.38</v>
      </c>
      <c r="L27" s="217">
        <v>10122961.629999999</v>
      </c>
      <c r="M27" s="218">
        <v>6628334.5600000005</v>
      </c>
      <c r="N27" s="300">
        <v>134875.29</v>
      </c>
      <c r="O27" s="217">
        <v>6248838.1500000004</v>
      </c>
      <c r="P27" s="218">
        <v>10122961.629999999</v>
      </c>
      <c r="Q27" s="300">
        <v>128536.84</v>
      </c>
      <c r="R27" s="217">
        <v>6834216</v>
      </c>
      <c r="S27" s="218">
        <v>6248838.1500000004</v>
      </c>
      <c r="T27" s="300">
        <v>128536.84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726643.08</v>
      </c>
      <c r="I28" s="212">
        <v>0</v>
      </c>
      <c r="J28" s="213">
        <v>0</v>
      </c>
      <c r="K28" s="299">
        <v>969478.39</v>
      </c>
      <c r="L28" s="212">
        <v>0</v>
      </c>
      <c r="M28" s="213">
        <v>0</v>
      </c>
      <c r="N28" s="299">
        <v>687856.67</v>
      </c>
      <c r="O28" s="212">
        <v>0</v>
      </c>
      <c r="P28" s="213">
        <v>0</v>
      </c>
      <c r="Q28" s="299">
        <v>1244544.48</v>
      </c>
      <c r="R28" s="212">
        <v>0</v>
      </c>
      <c r="S28" s="213">
        <v>0</v>
      </c>
      <c r="T28" s="299">
        <v>986621.76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1966621.02</v>
      </c>
      <c r="I29" s="225"/>
      <c r="J29" s="225"/>
      <c r="K29" s="224">
        <f>SUM(K26:K28)</f>
        <v>1679522.77</v>
      </c>
      <c r="L29" s="225"/>
      <c r="M29" s="226"/>
      <c r="N29" s="225">
        <f>SUM(N26:N28)</f>
        <v>1174645.3400000001</v>
      </c>
      <c r="O29" s="225"/>
      <c r="P29" s="225"/>
      <c r="Q29" s="224">
        <f>SUM(Q26:Q28)</f>
        <v>2252676.88</v>
      </c>
      <c r="R29" s="225"/>
      <c r="S29" s="226"/>
      <c r="T29" s="224">
        <f>SUM(T26:T28)</f>
        <v>1115158.6000000001</v>
      </c>
      <c r="U29" s="225"/>
      <c r="V29" s="226"/>
    </row>
    <row r="30" spans="1:22" ht="16.899999999999999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39" t="s">
        <v>71</v>
      </c>
      <c r="F5" s="240"/>
      <c r="G5" s="240"/>
      <c r="H5" s="240"/>
      <c r="I5" s="240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454886.14</v>
      </c>
      <c r="F8" s="301">
        <v>993545.39</v>
      </c>
      <c r="G8" s="301">
        <v>127366.96</v>
      </c>
      <c r="H8" s="301">
        <v>167875.19</v>
      </c>
      <c r="I8" s="301">
        <v>152875.19</v>
      </c>
    </row>
    <row r="9" spans="1:10" ht="30" customHeight="1">
      <c r="A9" s="230" t="s">
        <v>19</v>
      </c>
      <c r="B9" s="231"/>
      <c r="C9" s="231"/>
      <c r="D9" s="232"/>
      <c r="E9" s="301">
        <v>1066843.79</v>
      </c>
      <c r="F9" s="301">
        <v>1066095.02</v>
      </c>
      <c r="G9" s="301">
        <v>1090023.8899999999</v>
      </c>
      <c r="H9" s="301">
        <v>1085039.42</v>
      </c>
      <c r="I9" s="301">
        <v>1075734.6100000001</v>
      </c>
    </row>
    <row r="10" spans="1:10" ht="30" customHeight="1">
      <c r="A10" s="230" t="s">
        <v>20</v>
      </c>
      <c r="B10" s="231"/>
      <c r="C10" s="231"/>
      <c r="D10" s="232"/>
      <c r="E10" s="301">
        <v>364417.62</v>
      </c>
      <c r="F10" s="301">
        <v>369810.67</v>
      </c>
      <c r="G10" s="301">
        <v>379223.46</v>
      </c>
      <c r="H10" s="301">
        <v>397501.9</v>
      </c>
      <c r="I10" s="301">
        <v>400743.97</v>
      </c>
    </row>
    <row r="11" spans="1:10" ht="30" customHeight="1">
      <c r="A11" s="230" t="s">
        <v>21</v>
      </c>
      <c r="B11" s="231"/>
      <c r="C11" s="231"/>
      <c r="D11" s="232"/>
      <c r="E11" s="301">
        <v>907154.86</v>
      </c>
      <c r="F11" s="301">
        <v>942641.22</v>
      </c>
      <c r="G11" s="301">
        <v>1082150.45</v>
      </c>
      <c r="H11" s="301">
        <v>1043083.1</v>
      </c>
      <c r="I11" s="301">
        <v>1034186.48</v>
      </c>
    </row>
    <row r="12" spans="1:10" ht="30" customHeight="1">
      <c r="A12" s="230" t="s">
        <v>29</v>
      </c>
      <c r="B12" s="231"/>
      <c r="C12" s="231"/>
      <c r="D12" s="232"/>
      <c r="E12" s="301">
        <v>9438.52</v>
      </c>
      <c r="F12" s="301">
        <v>9711.17</v>
      </c>
      <c r="G12" s="301">
        <v>10166.67</v>
      </c>
      <c r="H12" s="301">
        <v>10225.709999999999</v>
      </c>
      <c r="I12" s="301">
        <v>10268.48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718202.71</v>
      </c>
      <c r="F14" s="301">
        <v>719334.6</v>
      </c>
      <c r="G14" s="301">
        <v>852729</v>
      </c>
      <c r="H14" s="301">
        <v>886308.82</v>
      </c>
      <c r="I14" s="301">
        <v>853679.41</v>
      </c>
    </row>
    <row r="15" spans="1:10" ht="30" customHeight="1">
      <c r="A15" s="230" t="s">
        <v>24</v>
      </c>
      <c r="B15" s="231"/>
      <c r="C15" s="231"/>
      <c r="D15" s="232"/>
      <c r="E15" s="301">
        <v>385421.77</v>
      </c>
      <c r="F15" s="301">
        <v>400759.41</v>
      </c>
      <c r="G15" s="301">
        <v>422718.99</v>
      </c>
      <c r="H15" s="301">
        <v>441736.62</v>
      </c>
      <c r="I15" s="301">
        <v>438784.46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13561.23</v>
      </c>
      <c r="F17" s="301">
        <v>9669.27</v>
      </c>
      <c r="G17" s="301">
        <v>10225.75</v>
      </c>
      <c r="H17" s="301">
        <v>11494.96</v>
      </c>
      <c r="I17" s="301">
        <v>12028.11</v>
      </c>
    </row>
    <row r="18" spans="1:9" ht="30" customHeight="1">
      <c r="A18" s="230" t="s">
        <v>25</v>
      </c>
      <c r="B18" s="231"/>
      <c r="C18" s="231"/>
      <c r="D18" s="232"/>
      <c r="E18" s="301">
        <v>706048.1</v>
      </c>
      <c r="F18" s="301">
        <v>722146.11</v>
      </c>
      <c r="G18" s="301">
        <v>803589.45</v>
      </c>
      <c r="H18" s="301">
        <v>783691.44</v>
      </c>
      <c r="I18" s="301">
        <v>806468.91</v>
      </c>
    </row>
    <row r="19" spans="1:9" ht="30" customHeight="1">
      <c r="A19" s="233" t="s">
        <v>26</v>
      </c>
      <c r="B19" s="234"/>
      <c r="C19" s="234"/>
      <c r="D19" s="235"/>
      <c r="E19" s="301">
        <v>444267.64</v>
      </c>
      <c r="F19" s="301">
        <v>419017.94</v>
      </c>
      <c r="G19" s="301">
        <v>484100.2</v>
      </c>
      <c r="H19" s="301">
        <v>517741.66</v>
      </c>
      <c r="I19" s="301">
        <v>564631.94999999995</v>
      </c>
    </row>
    <row r="20" spans="1:9" ht="30" customHeight="1">
      <c r="A20" s="230" t="s">
        <v>27</v>
      </c>
      <c r="B20" s="231"/>
      <c r="C20" s="231"/>
      <c r="D20" s="232"/>
      <c r="E20" s="301">
        <v>24768.560000000001</v>
      </c>
      <c r="F20" s="301">
        <v>24768.560000000001</v>
      </c>
      <c r="G20" s="301">
        <v>24768.560000000001</v>
      </c>
      <c r="H20" s="301">
        <v>24768.560000000001</v>
      </c>
      <c r="I20" s="301">
        <v>24768.57</v>
      </c>
    </row>
    <row r="21" spans="1:9" ht="30" customHeight="1">
      <c r="A21" s="236" t="s">
        <v>28</v>
      </c>
      <c r="B21" s="237"/>
      <c r="C21" s="237"/>
      <c r="D21" s="238"/>
      <c r="E21" s="301">
        <v>100583.77</v>
      </c>
      <c r="F21" s="301">
        <v>99885.57</v>
      </c>
      <c r="G21" s="301">
        <v>105333.78</v>
      </c>
      <c r="H21" s="301">
        <v>93321.65</v>
      </c>
      <c r="I21" s="301">
        <v>105526.97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6" t="s">
        <v>72</v>
      </c>
      <c r="F5" s="247"/>
      <c r="G5" s="247"/>
      <c r="H5" s="247"/>
      <c r="I5" s="247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4103665.46</v>
      </c>
      <c r="F8" s="301">
        <v>4708689.13</v>
      </c>
      <c r="G8" s="301">
        <v>4332406.8499999996</v>
      </c>
      <c r="H8" s="301">
        <v>4138789.58</v>
      </c>
      <c r="I8" s="301">
        <v>4511388.9800000004</v>
      </c>
    </row>
    <row r="9" spans="1:10" ht="30" customHeight="1">
      <c r="A9" s="230" t="s">
        <v>19</v>
      </c>
      <c r="B9" s="231"/>
      <c r="C9" s="231"/>
      <c r="D9" s="232"/>
      <c r="E9" s="301">
        <v>82374.94</v>
      </c>
      <c r="F9" s="301">
        <v>90644.4</v>
      </c>
      <c r="G9" s="301">
        <v>100565.87</v>
      </c>
      <c r="H9" s="301">
        <v>100071.57</v>
      </c>
      <c r="I9" s="301">
        <v>47465.62</v>
      </c>
    </row>
    <row r="10" spans="1:10" ht="30" customHeight="1">
      <c r="A10" s="230" t="s">
        <v>20</v>
      </c>
      <c r="B10" s="231"/>
      <c r="C10" s="231"/>
      <c r="D10" s="232"/>
      <c r="E10" s="301">
        <v>13900</v>
      </c>
      <c r="F10" s="301">
        <v>11900</v>
      </c>
      <c r="G10" s="301">
        <v>11019.54</v>
      </c>
      <c r="H10" s="301">
        <v>40193.78</v>
      </c>
      <c r="I10" s="301">
        <v>28417.040000000001</v>
      </c>
    </row>
    <row r="11" spans="1:10" ht="30" customHeight="1">
      <c r="A11" s="230" t="s">
        <v>21</v>
      </c>
      <c r="B11" s="231"/>
      <c r="C11" s="231"/>
      <c r="D11" s="232"/>
      <c r="E11" s="301">
        <v>139279.25</v>
      </c>
      <c r="F11" s="301">
        <v>139809.46</v>
      </c>
      <c r="G11" s="301">
        <v>137035.25</v>
      </c>
      <c r="H11" s="301">
        <v>149619.79</v>
      </c>
      <c r="I11" s="301">
        <v>30231.68</v>
      </c>
    </row>
    <row r="12" spans="1:10" ht="30" customHeight="1">
      <c r="A12" s="230" t="s">
        <v>29</v>
      </c>
      <c r="B12" s="231"/>
      <c r="C12" s="231"/>
      <c r="D12" s="232"/>
      <c r="E12" s="301">
        <v>95424.34</v>
      </c>
      <c r="F12" s="301">
        <v>96048</v>
      </c>
      <c r="G12" s="301">
        <v>123916.93</v>
      </c>
      <c r="H12" s="301">
        <v>122732.63</v>
      </c>
      <c r="I12" s="301">
        <v>103866.68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371263.32</v>
      </c>
      <c r="F14" s="301">
        <v>362384.11</v>
      </c>
      <c r="G14" s="301">
        <v>503343.67</v>
      </c>
      <c r="H14" s="301">
        <v>499405.07</v>
      </c>
      <c r="I14" s="301">
        <v>412700.69</v>
      </c>
    </row>
    <row r="15" spans="1:10" ht="30" customHeight="1">
      <c r="A15" s="230" t="s">
        <v>24</v>
      </c>
      <c r="B15" s="231"/>
      <c r="C15" s="231"/>
      <c r="D15" s="232"/>
      <c r="E15" s="301">
        <v>128610.3</v>
      </c>
      <c r="F15" s="301">
        <v>128058.67</v>
      </c>
      <c r="G15" s="301">
        <v>127209.11</v>
      </c>
      <c r="H15" s="301">
        <v>126547.04</v>
      </c>
      <c r="I15" s="301">
        <v>125821.54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201172.17</v>
      </c>
      <c r="F18" s="301">
        <v>199685.69</v>
      </c>
      <c r="G18" s="301">
        <v>247054.1</v>
      </c>
      <c r="H18" s="301">
        <v>248910.56</v>
      </c>
      <c r="I18" s="301">
        <v>169284.14</v>
      </c>
    </row>
    <row r="19" spans="1:9" ht="30" customHeight="1">
      <c r="A19" s="233" t="s">
        <v>26</v>
      </c>
      <c r="B19" s="234"/>
      <c r="C19" s="234"/>
      <c r="D19" s="235"/>
      <c r="E19" s="301">
        <v>40614.53</v>
      </c>
      <c r="F19" s="301">
        <v>36195.019999999997</v>
      </c>
      <c r="G19" s="301">
        <v>34751.08</v>
      </c>
      <c r="H19" s="301">
        <v>34234.42</v>
      </c>
      <c r="I19" s="301">
        <v>43845.62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24820</v>
      </c>
      <c r="F21" s="301">
        <v>26970</v>
      </c>
      <c r="G21" s="301">
        <v>26970</v>
      </c>
      <c r="H21" s="301">
        <v>21175</v>
      </c>
      <c r="I21" s="301">
        <v>21175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8" t="s">
        <v>73</v>
      </c>
      <c r="F5" s="249"/>
      <c r="G5" s="249"/>
      <c r="H5" s="249"/>
      <c r="I5" s="249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47587</v>
      </c>
      <c r="F8" s="301">
        <v>0</v>
      </c>
      <c r="G8" s="301">
        <v>0</v>
      </c>
      <c r="H8" s="301">
        <v>0</v>
      </c>
      <c r="I8" s="301">
        <v>0</v>
      </c>
    </row>
    <row r="9" spans="1:10" ht="30" customHeight="1">
      <c r="A9" s="230" t="s">
        <v>19</v>
      </c>
      <c r="B9" s="231"/>
      <c r="C9" s="231"/>
      <c r="D9" s="232"/>
      <c r="E9" s="301">
        <v>20003.71</v>
      </c>
      <c r="F9" s="301">
        <v>100000</v>
      </c>
      <c r="G9" s="301">
        <v>45000</v>
      </c>
      <c r="H9" s="301">
        <v>59550</v>
      </c>
      <c r="I9" s="301">
        <v>35000</v>
      </c>
    </row>
    <row r="10" spans="1:10" ht="30" customHeight="1">
      <c r="A10" s="230" t="s">
        <v>20</v>
      </c>
      <c r="B10" s="231"/>
      <c r="C10" s="231"/>
      <c r="D10" s="232"/>
      <c r="E10" s="301">
        <v>20983.25</v>
      </c>
      <c r="F10" s="301">
        <v>10451.14</v>
      </c>
      <c r="G10" s="301">
        <v>10973.7</v>
      </c>
      <c r="H10" s="301">
        <v>13472.33</v>
      </c>
      <c r="I10" s="301">
        <v>14145.95</v>
      </c>
    </row>
    <row r="11" spans="1:10" ht="30" customHeight="1">
      <c r="A11" s="230" t="s">
        <v>21</v>
      </c>
      <c r="B11" s="231"/>
      <c r="C11" s="231"/>
      <c r="D11" s="232"/>
      <c r="E11" s="301">
        <v>910665.29</v>
      </c>
      <c r="F11" s="301">
        <v>730000</v>
      </c>
      <c r="G11" s="301">
        <v>686413.38</v>
      </c>
      <c r="H11" s="301">
        <v>1739675.94</v>
      </c>
      <c r="I11" s="301">
        <v>520000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155000</v>
      </c>
      <c r="F14" s="301">
        <v>78000</v>
      </c>
      <c r="G14" s="301">
        <v>201000</v>
      </c>
      <c r="H14" s="301">
        <v>141000</v>
      </c>
      <c r="I14" s="301">
        <v>220000</v>
      </c>
    </row>
    <row r="15" spans="1:10" ht="30" customHeight="1">
      <c r="A15" s="230" t="s">
        <v>24</v>
      </c>
      <c r="B15" s="231"/>
      <c r="C15" s="231"/>
      <c r="D15" s="232"/>
      <c r="E15" s="301">
        <v>723045.48</v>
      </c>
      <c r="F15" s="301">
        <v>526400</v>
      </c>
      <c r="G15" s="301">
        <v>28000</v>
      </c>
      <c r="H15" s="301">
        <v>63000</v>
      </c>
      <c r="I15" s="301">
        <v>49643.43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17274.66</v>
      </c>
      <c r="F17" s="301">
        <v>10400</v>
      </c>
      <c r="G17" s="301">
        <v>9591.2000000000007</v>
      </c>
      <c r="H17" s="301">
        <v>4950</v>
      </c>
      <c r="I17" s="301">
        <v>6000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25000</v>
      </c>
      <c r="G18" s="301">
        <v>0</v>
      </c>
      <c r="H18" s="301">
        <v>5000</v>
      </c>
      <c r="I18" s="301">
        <v>20000</v>
      </c>
    </row>
    <row r="19" spans="1:9" ht="30" customHeight="1">
      <c r="A19" s="233" t="s">
        <v>26</v>
      </c>
      <c r="B19" s="234"/>
      <c r="C19" s="234"/>
      <c r="D19" s="235"/>
      <c r="E19" s="301">
        <v>30727.25</v>
      </c>
      <c r="F19" s="301">
        <v>49227.25</v>
      </c>
      <c r="G19" s="301">
        <v>58791.77</v>
      </c>
      <c r="H19" s="301">
        <v>112491.77</v>
      </c>
      <c r="I19" s="301">
        <v>121832.38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50" t="s">
        <v>74</v>
      </c>
      <c r="F5" s="251"/>
      <c r="G5" s="251"/>
      <c r="H5" s="251"/>
      <c r="I5" s="251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815564.46</v>
      </c>
      <c r="F8" s="301">
        <v>1119522.77</v>
      </c>
      <c r="G8" s="301">
        <v>822731.96</v>
      </c>
      <c r="H8" s="301">
        <v>1373081.32</v>
      </c>
      <c r="I8" s="301">
        <v>1115158.6000000001</v>
      </c>
    </row>
    <row r="9" spans="1:10" ht="30" customHeight="1">
      <c r="A9" s="230" t="s">
        <v>19</v>
      </c>
      <c r="B9" s="231"/>
      <c r="C9" s="231"/>
      <c r="D9" s="232"/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611212</v>
      </c>
      <c r="F11" s="301">
        <v>550000</v>
      </c>
      <c r="G11" s="301">
        <v>336913.38</v>
      </c>
      <c r="H11" s="301">
        <v>879595.56</v>
      </c>
      <c r="I11" s="301">
        <v>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9844.56</v>
      </c>
      <c r="F14" s="301">
        <v>0</v>
      </c>
      <c r="G14" s="301">
        <v>0</v>
      </c>
      <c r="H14" s="301">
        <v>0</v>
      </c>
      <c r="I14" s="301">
        <v>0</v>
      </c>
    </row>
    <row r="15" spans="1:10" ht="30" customHeight="1">
      <c r="A15" s="230" t="s">
        <v>24</v>
      </c>
      <c r="B15" s="231"/>
      <c r="C15" s="231"/>
      <c r="D15" s="232"/>
      <c r="E15" s="301">
        <v>530000</v>
      </c>
      <c r="F15" s="301">
        <v>0</v>
      </c>
      <c r="G15" s="301">
        <v>15000</v>
      </c>
      <c r="H15" s="301">
        <v>0</v>
      </c>
      <c r="I15" s="301">
        <v>0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0</v>
      </c>
      <c r="F19" s="301">
        <v>10000</v>
      </c>
      <c r="G19" s="301">
        <v>0</v>
      </c>
      <c r="H19" s="301">
        <v>0</v>
      </c>
      <c r="I19" s="301">
        <v>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DF</cp:lastModifiedBy>
  <cp:lastPrinted>2019-04-29T14:14:47Z</cp:lastPrinted>
  <dcterms:created xsi:type="dcterms:W3CDTF">2006-02-10T09:03:57Z</dcterms:created>
  <dcterms:modified xsi:type="dcterms:W3CDTF">2023-06-19T09:50:27Z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